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Data and Reports\Surveys\Guidebooks\COMMON DATA SET\2011-2012\"/>
    </mc:Choice>
  </mc:AlternateContent>
  <bookViews>
    <workbookView xWindow="0" yWindow="0" windowWidth="19200" windowHeight="7236" firstSheet="1" activeTab="1"/>
  </bookViews>
  <sheets>
    <sheet name="Index sheet" sheetId="14" r:id="rId1"/>
    <sheet name="CDS-A" sheetId="1" r:id="rId2"/>
    <sheet name="CDS-B" sheetId="2" r:id="rId3"/>
    <sheet name="CDS-C" sheetId="3" r:id="rId4"/>
    <sheet name="CDS-D" sheetId="5" r:id="rId5"/>
    <sheet name="CDS-E" sheetId="4" r:id="rId6"/>
    <sheet name="CDS-F" sheetId="6" r:id="rId7"/>
    <sheet name="CDS-G" sheetId="7" r:id="rId8"/>
    <sheet name="CDS-H" sheetId="8" r:id="rId9"/>
    <sheet name="CDS-I" sheetId="9" r:id="rId10"/>
    <sheet name="CDS-J" sheetId="10" r:id="rId11"/>
    <sheet name="CDS Definitions" sheetId="11" r:id="rId12"/>
    <sheet name="CDS-CHANGES" sheetId="12" r:id="rId13"/>
  </sheets>
  <definedNames>
    <definedName name="___INDEX_SHEET___ASAP_Utilities">'Index sheet'!$A$1</definedName>
  </definedNames>
  <calcPr calcId="152511"/>
</workbook>
</file>

<file path=xl/calcChain.xml><?xml version="1.0" encoding="utf-8"?>
<calcChain xmlns="http://schemas.openxmlformats.org/spreadsheetml/2006/main">
  <c r="D23" i="7" l="1"/>
  <c r="D16" i="7"/>
  <c r="C16" i="7"/>
  <c r="C15" i="7"/>
  <c r="F9" i="6" l="1"/>
  <c r="E9" i="6"/>
  <c r="E16" i="3"/>
  <c r="E13" i="3"/>
  <c r="E10" i="3"/>
  <c r="E7" i="3"/>
  <c r="F25" i="8" l="1"/>
  <c r="E25" i="8"/>
  <c r="F20" i="8"/>
  <c r="E20" i="8"/>
  <c r="E12" i="5" l="1"/>
  <c r="D12" i="5"/>
  <c r="C12" i="5"/>
  <c r="F71" i="2" l="1"/>
  <c r="F72" i="2" s="1"/>
  <c r="F60" i="2"/>
  <c r="F61" i="2" s="1"/>
  <c r="E159" i="3" l="1"/>
  <c r="D185" i="3"/>
  <c r="E167" i="3"/>
  <c r="D167" i="3"/>
  <c r="C167" i="3"/>
  <c r="D159" i="3"/>
  <c r="C159" i="3"/>
  <c r="F62" i="2"/>
  <c r="F58" i="2"/>
  <c r="C17" i="2"/>
  <c r="D17" i="2"/>
  <c r="E17" i="2"/>
  <c r="F17" i="2"/>
  <c r="F10" i="2"/>
  <c r="F12" i="2" s="1"/>
  <c r="E10" i="2"/>
  <c r="E12" i="2" s="1"/>
  <c r="D10" i="2"/>
  <c r="D12" i="2" s="1"/>
  <c r="C10" i="2"/>
  <c r="C12" i="2" s="1"/>
  <c r="F69" i="2"/>
  <c r="F73" i="2"/>
  <c r="F74" i="2" s="1"/>
  <c r="F33" i="2"/>
  <c r="E33" i="2"/>
  <c r="D33" i="2"/>
  <c r="K51" i="9"/>
  <c r="K48" i="9"/>
  <c r="E45" i="10"/>
  <c r="D45" i="10"/>
  <c r="C45" i="10"/>
  <c r="F18" i="2" l="1"/>
  <c r="F63" i="2"/>
  <c r="F19" i="2"/>
  <c r="F20" i="2" s="1"/>
</calcChain>
</file>

<file path=xl/sharedStrings.xml><?xml version="1.0" encoding="utf-8"?>
<sst xmlns="http://schemas.openxmlformats.org/spreadsheetml/2006/main" count="1738" uniqueCount="1070">
  <si>
    <t>Black or African American, non-Hispanic</t>
  </si>
  <si>
    <t>American Indian or Alaska Native, non-Hispanic</t>
  </si>
  <si>
    <t>Asian, non-Hispanic</t>
  </si>
  <si>
    <t>Native Hawaiian or other Pacific Islander, non-Hispanic</t>
  </si>
  <si>
    <t>Two or more races, non-Hispanic</t>
  </si>
  <si>
    <t>Race and/or ethnicity unknown</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</si>
  <si>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</si>
  <si>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</si>
  <si>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</si>
  <si>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</si>
  <si>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</si>
  <si>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</si>
  <si>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</si>
  <si>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</si>
  <si>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</si>
  <si>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</si>
  <si>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</si>
  <si>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</si>
  <si>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</si>
  <si>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</si>
  <si>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</si>
  <si>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</si>
  <si>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</si>
  <si>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</si>
  <si>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</si>
  <si>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</si>
  <si>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</si>
  <si>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</si>
  <si>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</si>
  <si>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</si>
  <si>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</si>
  <si>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</si>
  <si>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</si>
  <si>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</si>
  <si>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</si>
  <si>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</si>
  <si>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</si>
  <si>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</si>
  <si>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</si>
  <si>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</si>
  <si>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</si>
  <si>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</si>
  <si>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</si>
  <si>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</si>
  <si>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</si>
  <si>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Report for the cohort of full-time first-time bachelor's (or equivalent) degree-seeking undergraduate students who entered in Fall 2004. Include in the cohort those who entered your institution during the summer term preceding Fall 2004.</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</si>
  <si>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</si>
  <si>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</si>
  <si>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</si>
  <si>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</si>
  <si>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</si>
  <si>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</si>
  <si>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</si>
  <si>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</si>
  <si>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</si>
  <si>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</si>
  <si>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</si>
  <si>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</si>
  <si>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</si>
  <si>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</si>
  <si>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</si>
  <si>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</si>
  <si>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</si>
  <si>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</si>
  <si>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</si>
  <si>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</si>
  <si>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</si>
  <si>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</si>
  <si>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</si>
  <si>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</si>
  <si>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</si>
  <si>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</si>
  <si>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</si>
  <si>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</si>
  <si>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</si>
  <si>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</si>
  <si>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</si>
  <si>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</si>
  <si>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</si>
  <si>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</si>
  <si>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</si>
  <si>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</si>
  <si>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</si>
  <si>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</si>
  <si>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</si>
  <si>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</si>
  <si>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</si>
  <si>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</si>
  <si>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</si>
  <si>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</si>
  <si>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</si>
  <si>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</si>
  <si>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</si>
  <si>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</si>
  <si>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</si>
  <si>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</si>
  <si>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</si>
  <si>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</si>
  <si>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</si>
  <si>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</si>
  <si>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</si>
  <si>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</si>
  <si>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</si>
  <si>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</si>
  <si>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</si>
  <si>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</si>
  <si>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</si>
  <si>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</si>
  <si>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</si>
  <si>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</si>
  <si>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</si>
  <si>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</si>
  <si>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</si>
  <si>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</si>
  <si>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</si>
  <si>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</si>
  <si>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</si>
  <si>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</si>
  <si>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</si>
  <si>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</si>
  <si>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</si>
  <si>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</si>
  <si>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</si>
  <si>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</si>
  <si>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</si>
  <si>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</si>
  <si>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</si>
  <si>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</si>
  <si>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</si>
  <si>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</si>
  <si>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</si>
  <si>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</si>
  <si>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</si>
  <si>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</si>
  <si>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</si>
  <si>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</si>
  <si>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</si>
  <si>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</si>
  <si>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</si>
  <si>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</si>
  <si>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</si>
  <si>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</si>
  <si>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</si>
  <si>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</si>
  <si>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</si>
  <si>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</si>
  <si>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</si>
  <si>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</si>
  <si>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</si>
  <si>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</si>
  <si>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</si>
  <si>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</si>
  <si>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</si>
  <si>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</si>
  <si>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</si>
  <si>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</si>
  <si>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</si>
  <si>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</si>
  <si>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</si>
  <si>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</si>
  <si>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</si>
  <si>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</si>
  <si>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</si>
  <si>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</si>
  <si>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</si>
  <si>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</si>
  <si>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</si>
  <si>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</si>
  <si>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</si>
  <si>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</si>
  <si>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</si>
  <si>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</si>
  <si>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J</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</si>
  <si>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</si>
  <si>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</si>
  <si>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</si>
  <si>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</si>
  <si>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</si>
  <si>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</si>
  <si>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</si>
  <si>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</si>
  <si>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</si>
  <si>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</si>
  <si>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</si>
  <si>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</si>
  <si>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</si>
  <si>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</si>
  <si>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</si>
  <si>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</si>
  <si>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</si>
  <si>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</si>
  <si>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</si>
  <si>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</si>
  <si>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</si>
  <si>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</si>
  <si>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</si>
  <si>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</si>
  <si>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</si>
  <si>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</si>
  <si>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</si>
  <si>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</si>
  <si>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</si>
  <si>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</si>
  <si>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</si>
  <si>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</si>
  <si>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</si>
  <si>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</si>
  <si>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</si>
  <si>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</si>
  <si>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</si>
  <si>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</si>
  <si>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</si>
  <si>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</si>
  <si>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</si>
  <si>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</si>
  <si>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</si>
  <si>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</si>
  <si>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</si>
  <si>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</si>
  <si>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</si>
  <si>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</si>
  <si>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</si>
  <si>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</si>
  <si>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</si>
  <si>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</si>
  <si>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</si>
  <si>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</si>
  <si>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</si>
  <si>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</si>
  <si>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</si>
  <si>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</si>
  <si>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</si>
  <si>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</si>
  <si>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</si>
  <si>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</si>
  <si>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</si>
  <si>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</si>
  <si>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</si>
  <si>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</si>
  <si>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</si>
  <si>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</si>
  <si>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</si>
  <si>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</si>
  <si>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</si>
  <si>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</si>
  <si>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</si>
  <si>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</si>
  <si>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</si>
  <si>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</si>
  <si>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</si>
  <si>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</si>
  <si>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</si>
  <si>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</si>
  <si>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</si>
  <si>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</si>
  <si>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</si>
  <si>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</si>
  <si>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</si>
  <si>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</si>
  <si>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</si>
  <si>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</si>
  <si>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</si>
  <si>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</si>
  <si>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</si>
  <si>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</si>
  <si>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</si>
  <si>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</si>
  <si>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</si>
  <si>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</si>
  <si>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</si>
  <si>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</si>
  <si>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</si>
  <si>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</si>
  <si>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</si>
  <si>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</si>
  <si>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</si>
  <si>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</si>
  <si>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</si>
  <si>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</si>
  <si>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</si>
  <si>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</si>
  <si>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</si>
  <si>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</si>
  <si>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</si>
  <si>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</si>
  <si>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</si>
  <si>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</si>
  <si>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</si>
  <si>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</si>
  <si>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</si>
  <si>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</si>
  <si>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</si>
  <si>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</si>
  <si>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</si>
  <si>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</si>
  <si>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</si>
  <si>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</si>
  <si>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</si>
  <si>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</si>
  <si>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</si>
  <si>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</si>
  <si>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</si>
  <si>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</si>
  <si>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</si>
  <si>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</si>
  <si>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</si>
  <si>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</si>
  <si>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</si>
  <si>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</si>
  <si>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</si>
  <si>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</si>
  <si>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</si>
  <si>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</si>
  <si>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</si>
  <si>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</si>
  <si>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</si>
  <si>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</si>
  <si>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</si>
  <si>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</si>
  <si>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</si>
  <si>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</si>
  <si>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</si>
  <si>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</si>
  <si>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</si>
  <si>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</si>
  <si>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</si>
  <si>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</si>
  <si>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</si>
  <si>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</si>
  <si>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</si>
  <si>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</si>
  <si>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</si>
  <si>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</si>
  <si>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</si>
  <si>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</si>
  <si>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</si>
  <si>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</si>
  <si>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</si>
  <si>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</si>
  <si>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</si>
  <si>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</si>
  <si>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</si>
  <si>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</si>
  <si>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</si>
  <si>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</si>
  <si>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</si>
  <si>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</si>
  <si>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</si>
  <si>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</si>
  <si>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</si>
  <si>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</si>
  <si>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</si>
  <si>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</si>
  <si>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</si>
  <si>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</si>
  <si>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</si>
  <si>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</si>
  <si>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</si>
  <si>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</si>
  <si>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Parks and recreation</t>
  </si>
  <si>
    <t>Physical sciences</t>
  </si>
  <si>
    <t>Psychology</t>
  </si>
  <si>
    <t>Visual and performing arts</t>
  </si>
  <si>
    <t>Other</t>
  </si>
  <si>
    <t>Name of College/University:</t>
  </si>
  <si>
    <t xml:space="preserve">Must reply by (date):  </t>
  </si>
  <si>
    <t xml:space="preserve">No set date:  </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</si>
  <si>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</si>
  <si>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</si>
  <si>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</si>
  <si>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</si>
  <si>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</si>
  <si>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</si>
  <si>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</si>
  <si>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</si>
  <si>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</si>
  <si>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</si>
  <si>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</si>
  <si>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</si>
  <si>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</si>
  <si>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</si>
  <si>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</si>
  <si>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</si>
  <si>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</si>
  <si>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</si>
  <si>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</si>
  <si>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</si>
  <si>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</si>
  <si>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</si>
  <si>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</si>
  <si>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</si>
  <si>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</si>
  <si>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</si>
  <si>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</si>
  <si>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</si>
  <si>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</si>
  <si>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</si>
  <si>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</si>
  <si>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</si>
  <si>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</si>
  <si>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</si>
  <si>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</si>
  <si>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</si>
  <si>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</si>
  <si>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</si>
  <si>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</si>
  <si>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</si>
  <si>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</si>
  <si>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</si>
  <si>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</si>
  <si>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</si>
  <si>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</si>
  <si>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</si>
  <si>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</si>
  <si>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</si>
  <si>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</si>
  <si>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</si>
  <si>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</si>
  <si>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</si>
  <si>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</si>
  <si>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</si>
  <si>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</si>
  <si>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</si>
  <si>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</si>
  <si>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</si>
  <si>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</si>
  <si>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</si>
  <si>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</si>
  <si>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</si>
  <si>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</si>
  <si>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</si>
  <si>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</si>
  <si>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</si>
  <si>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</si>
  <si>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</si>
  <si>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</si>
  <si>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</si>
  <si>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</si>
  <si>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</si>
  <si>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</si>
  <si>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</si>
  <si>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</si>
  <si>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</si>
  <si>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</si>
  <si>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</si>
  <si>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</si>
  <si>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</si>
  <si>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</si>
  <si>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</si>
  <si>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</si>
  <si>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</si>
  <si>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</si>
  <si>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</si>
  <si>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</si>
  <si>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</si>
  <si>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</si>
  <si>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</si>
  <si>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</si>
  <si>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</si>
  <si>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</si>
  <si>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</si>
  <si>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</si>
  <si>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</si>
  <si>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</si>
  <si>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</si>
  <si>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</si>
  <si>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</si>
  <si>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</si>
  <si>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</si>
  <si>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</si>
  <si>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</si>
  <si>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</si>
  <si>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</si>
  <si>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</si>
  <si>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</si>
  <si>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</si>
  <si>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</si>
  <si>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</si>
  <si>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</si>
  <si>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</si>
  <si>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</si>
  <si>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</si>
  <si>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</si>
  <si>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</si>
  <si>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</si>
  <si>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</si>
  <si>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</si>
  <si>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</si>
  <si>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</si>
  <si>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</si>
  <si>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</si>
  <si>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</si>
  <si>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</si>
  <si>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</si>
  <si>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</si>
  <si>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</si>
  <si>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</si>
  <si>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</si>
  <si>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</si>
  <si>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</si>
  <si>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</si>
  <si>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</si>
  <si>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</si>
  <si>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</si>
  <si>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</si>
  <si>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</si>
  <si>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</si>
  <si>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</si>
  <si>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</si>
  <si>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</si>
  <si>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</si>
  <si>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</si>
  <si>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</si>
  <si>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</si>
  <si>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</si>
  <si>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</si>
  <si>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</si>
  <si>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</si>
  <si>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</si>
  <si>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</si>
  <si>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</si>
  <si>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</si>
  <si>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</si>
  <si>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</si>
  <si>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</si>
  <si>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</si>
  <si>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</si>
  <si>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</si>
  <si>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</si>
  <si>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</si>
  <si>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</si>
  <si>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</si>
  <si>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</si>
  <si>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</si>
  <si>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</si>
  <si>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</si>
  <si>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</si>
  <si>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</si>
  <si>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</si>
  <si>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</si>
  <si>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</si>
  <si>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</si>
  <si>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</si>
  <si>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</si>
  <si>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</si>
  <si>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</si>
  <si>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</si>
  <si>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</si>
  <si>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</si>
  <si>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</si>
  <si>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</si>
  <si>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</si>
  <si>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</si>
  <si>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</si>
  <si>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</si>
  <si>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</si>
  <si>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</si>
  <si>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</si>
  <si>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</si>
  <si>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</si>
  <si>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</si>
  <si>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</si>
  <si>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</si>
  <si>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</si>
  <si>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</si>
  <si>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</si>
  <si>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</si>
  <si>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</si>
  <si>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</si>
  <si>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</si>
  <si>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</si>
  <si>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</si>
  <si>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</si>
  <si>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</si>
  <si>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</si>
  <si>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</si>
  <si>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</si>
  <si>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</si>
  <si>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</si>
  <si>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</si>
  <si>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</si>
  <si>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</si>
  <si>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</si>
  <si>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</si>
  <si>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</si>
  <si>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</si>
  <si>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</si>
  <si>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</si>
  <si>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</si>
  <si>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</si>
  <si>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</si>
  <si>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</si>
  <si>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</si>
  <si>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</si>
  <si>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</si>
  <si>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</si>
  <si>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</si>
  <si>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</si>
  <si>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</si>
  <si>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</si>
  <si>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</si>
  <si>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</si>
  <si>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</si>
  <si>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</si>
  <si>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</si>
  <si>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</si>
  <si>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</si>
  <si>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</si>
  <si>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</si>
  <si>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</si>
  <si>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</si>
  <si>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</si>
  <si>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</si>
  <si>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</si>
  <si>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</si>
  <si>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</si>
  <si>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</si>
  <si>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</si>
  <si>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</si>
  <si>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</si>
  <si>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</si>
  <si>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</si>
  <si>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</si>
  <si>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</si>
  <si>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</si>
  <si>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</si>
  <si>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</si>
  <si>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</si>
  <si>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</si>
  <si>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</si>
  <si>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</si>
  <si>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</si>
  <si>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</si>
  <si>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</si>
  <si>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</si>
  <si>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</si>
  <si>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</si>
  <si>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</si>
  <si>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</si>
  <si>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</si>
  <si>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</si>
  <si>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</si>
  <si>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</si>
  <si>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</si>
  <si>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</si>
  <si>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</si>
  <si>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</si>
  <si>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</si>
  <si>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</si>
  <si>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</si>
  <si>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</si>
  <si>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</si>
  <si>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</si>
  <si>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</si>
  <si>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</si>
  <si>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</si>
  <si>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</si>
  <si>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</si>
  <si>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</si>
  <si>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</si>
  <si>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</si>
  <si>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</si>
  <si>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</si>
  <si>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</si>
  <si>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</si>
  <si>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</si>
  <si>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</si>
  <si>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</si>
  <si>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</si>
  <si>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</si>
  <si>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</si>
  <si>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</si>
  <si>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</si>
  <si>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</si>
  <si>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</si>
  <si>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</si>
  <si>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</si>
  <si>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</si>
  <si>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</si>
  <si>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</si>
  <si>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</si>
  <si>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</si>
  <si>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</si>
  <si>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</si>
  <si>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</si>
  <si>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</si>
  <si>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</si>
  <si>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</si>
  <si>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</si>
  <si>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</si>
  <si>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</si>
  <si>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</si>
  <si>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</si>
  <si>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</si>
  <si>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</si>
  <si>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</si>
  <si>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</si>
  <si>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</si>
  <si>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</si>
  <si>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</si>
  <si>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</si>
  <si>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</si>
  <si>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</si>
  <si>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</si>
  <si>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</si>
  <si>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</si>
  <si>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</si>
  <si>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</si>
  <si>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</si>
  <si>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</si>
  <si>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</si>
  <si>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</si>
  <si>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</si>
  <si>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</si>
  <si>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</si>
  <si>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</si>
  <si>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</si>
  <si>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</si>
  <si>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</si>
  <si>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</si>
  <si>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</si>
  <si>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</si>
  <si>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</si>
  <si>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</si>
  <si>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</si>
  <si>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</si>
  <si>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</si>
  <si>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</si>
  <si>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</si>
  <si>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</si>
  <si>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</si>
  <si>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</si>
  <si>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</si>
  <si>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</si>
  <si>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</si>
  <si>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</si>
  <si>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</si>
  <si>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</si>
  <si>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</si>
  <si>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</si>
  <si>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</si>
  <si>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</si>
  <si>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</si>
  <si>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</si>
  <si>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</si>
  <si>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</si>
  <si>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</si>
  <si>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</si>
  <si>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</si>
  <si>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</si>
  <si>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</si>
  <si>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</si>
  <si>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</si>
  <si>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</si>
  <si>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</si>
  <si>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</si>
  <si>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</si>
  <si>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</si>
  <si>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</si>
  <si>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</si>
  <si>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</si>
  <si>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</si>
  <si>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</si>
  <si>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</si>
  <si>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</si>
  <si>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</si>
  <si>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</si>
  <si>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</si>
  <si>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</si>
  <si>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</si>
  <si>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</si>
  <si>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</si>
  <si>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</si>
  <si>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</si>
  <si>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</si>
  <si>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</si>
  <si>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</si>
  <si>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</si>
  <si>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</si>
  <si>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</si>
  <si>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</si>
  <si>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</si>
  <si>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</si>
  <si>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</si>
  <si>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</si>
  <si>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</si>
  <si>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</si>
  <si>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</si>
  <si>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</si>
  <si>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</si>
  <si>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</si>
  <si>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</si>
  <si>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</si>
  <si>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</si>
  <si>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</si>
  <si>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</si>
  <si>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</si>
  <si>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</si>
  <si>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</si>
  <si>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</si>
  <si>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</si>
  <si>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</si>
  <si>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</si>
  <si>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</si>
  <si>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</si>
  <si>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</si>
  <si>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</si>
  <si>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</si>
  <si>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</si>
  <si>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</si>
  <si>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</si>
  <si>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</si>
  <si>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</si>
  <si>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</si>
  <si>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</si>
  <si>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</si>
  <si>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</si>
  <si>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</si>
  <si>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</si>
  <si>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</si>
  <si>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</si>
  <si>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</si>
  <si>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</si>
  <si>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</si>
  <si>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</si>
  <si>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</si>
  <si>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</si>
  <si>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</si>
  <si>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</si>
  <si>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</si>
  <si>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</si>
  <si>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</si>
  <si>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</si>
  <si>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</si>
  <si>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</si>
  <si>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</si>
  <si>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</si>
  <si>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</si>
  <si>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</si>
  <si>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</si>
  <si>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</si>
  <si>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</si>
  <si>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</si>
  <si>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</si>
  <si>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</si>
  <si>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</si>
  <si>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</si>
  <si>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</si>
  <si>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</si>
  <si>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</si>
  <si>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</si>
  <si>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</si>
  <si>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</si>
  <si>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</si>
  <si>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</si>
  <si>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</si>
  <si>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</si>
  <si>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</si>
  <si>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</si>
  <si>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</si>
  <si>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</si>
  <si>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</si>
  <si>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</si>
  <si>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</si>
  <si>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</si>
  <si>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</si>
  <si>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</si>
  <si>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</si>
  <si>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</si>
  <si>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</si>
  <si>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</si>
  <si>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</si>
  <si>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</si>
  <si>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</si>
  <si>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</si>
  <si>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</si>
  <si>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</si>
  <si>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</si>
  <si>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</si>
  <si>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</si>
  <si>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</si>
  <si>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</si>
  <si>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</si>
  <si>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</si>
  <si>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</si>
  <si>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</si>
  <si>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</si>
  <si>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</si>
  <si>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</si>
  <si>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</si>
  <si>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</si>
  <si>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</si>
  <si>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</si>
  <si>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</si>
  <si>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</si>
  <si>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</si>
  <si>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</si>
  <si>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</si>
  <si>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</si>
  <si>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</si>
  <si>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</si>
  <si>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</si>
  <si>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</si>
  <si>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</si>
  <si>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</si>
  <si>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</si>
  <si>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</si>
  <si>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</si>
  <si>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</si>
  <si>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</si>
  <si>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</si>
  <si>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</si>
  <si>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</si>
  <si>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</si>
  <si>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</si>
  <si>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</si>
  <si>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</si>
  <si>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</si>
  <si>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</si>
  <si>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</si>
  <si>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</si>
  <si>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</si>
  <si>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</si>
  <si>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</si>
  <si>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</si>
  <si>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</si>
  <si>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</si>
  <si>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</si>
  <si>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</si>
  <si>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</si>
  <si>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</si>
  <si>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</si>
  <si>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</si>
  <si>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</si>
  <si>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</si>
  <si>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</si>
  <si>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</si>
  <si>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</si>
  <si>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</si>
  <si>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</si>
  <si>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</si>
  <si>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</si>
  <si>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</si>
  <si>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</si>
  <si>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</si>
  <si>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</si>
  <si>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</si>
  <si>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</si>
  <si>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</si>
  <si>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</si>
  <si>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</si>
  <si>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</si>
  <si>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</si>
  <si>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</si>
  <si>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</si>
  <si>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</si>
  <si>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</si>
  <si>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</si>
  <si>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</si>
  <si>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</si>
  <si>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</si>
  <si>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</si>
  <si>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</si>
  <si>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</si>
  <si>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</si>
  <si>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</si>
  <si>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</si>
  <si>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</si>
  <si>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</si>
  <si>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</si>
  <si>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</si>
  <si>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</si>
  <si>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</si>
  <si>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</si>
  <si>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</si>
  <si>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category 16 description now reads: Foreign languages, literatures, and linguistics</t>
  </si>
  <si>
    <t>CIP category 51 description now reads: Health professions and related programs</t>
  </si>
  <si>
    <t>If yes, place check marks in the appropriate boxes below to reflect your institution’s policies for use in admission for Fall 2013.</t>
  </si>
  <si>
    <t>If your institution will make use of the ACT in admission decisions for first-time, first-year, degree-seeking applicants for Fall 2013, please indicate which ONE of the following applies: (regardless of whether the writing score will be used in the admissions process):</t>
  </si>
  <si>
    <t>Provide 2012-2013 academic year costs of attendance for the following categories that are applicable to your institution.</t>
  </si>
  <si>
    <t xml:space="preserve">Check here if your institution's 2012-2013 academic year costs of attendance are not available at this time and provide an approximate date (i.e., month/day) when your institution's final 2012-2013 academic year costs of attendance will be available:  </t>
  </si>
  <si>
    <t>Undergraduate full-time tuition, required fees, room and board List the typical tuition, required fees, and room and board for a full-time undergraduate student for the FULL 2012-2013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</si>
  <si>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SUMMARY OF SIGNIFICANT CHANGES TO THE CDS FOR 2011-2012</t>
  </si>
  <si>
    <t>Institutional Enrollment - Men and Women Provide numbers of students for each of the following categories as of the institution's official fall reporting date or as of October 15, 2011.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</si>
  <si>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</si>
  <si>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2011 Web-based survey.</t>
  </si>
  <si>
    <t>If yes, please answer the questions below for Fall 2011 admissions:</t>
  </si>
  <si>
    <t>Provide percentages for ALL enrolled, degree-seeking, full-time and part-time, first-time, first-year (freshman) students enrolled in Fall 2011, including students who began studies during summer, international students/nonresident aliens, and students admitted under special arrangements.</t>
  </si>
  <si>
    <t>Percent and number of first-time, first-year (freshman) students enrolled in Fall 2011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</si>
  <si>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2011 entering class:</t>
  </si>
  <si>
    <t>Provide the number of students who applied, were admitted, and enrolled as degree-seeking transfer students in Fall 2011.</t>
  </si>
  <si>
    <t>Percentages of first-time, first-year (freshman) degree-seeking students and degree-seeking undergraduates enrolled in Fall 2011 who fit the following categories:</t>
  </si>
  <si>
    <t>2011-2012 estimated</t>
  </si>
  <si>
    <t>Number of degree-seeking undergraduate students (CDS Item B1 if reporting on Fall 2011 cohort)</t>
  </si>
  <si>
    <t>Please report the number of instructional faculty members in each category for Fall 2011. Include faculty who are on your institution’s payroll on the census date your institution uses for IPEDS/AAUP.</t>
  </si>
  <si>
    <t>Report the Fall 2011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</si>
  <si>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2011 Student to Faculty ratio</t>
  </si>
  <si>
    <t>In the table below, please use the following definitions to report information about the size of classes and class sections offered in the Fall 2011 term.</t>
  </si>
  <si>
    <t xml:space="preserve">Using the above definitions, please report for each of the following class-size intervals the number of class sections and class subsections offered in Fall 2011. For example, a lecture class with 800 students who met at another time in 40 separate labs with 20 students should be counted once in the “100+” column in the class section column and 40 times under the “20-29” column of the class subsections table. </t>
  </si>
  <si>
    <t>Number of degrees awarded from July 1, 2010 to June 30, 2011</t>
  </si>
  <si>
    <t xml:space="preserve">For the cohort of all full-time bachelor’s (or equivalent) degree-seeking undergraduate students who entered your institution as freshmen in Fall 2010 (or the preceding summer term), what percentage was enrolled at your institution as of the date your institution calculates its official enrollment in Fall 2011? </t>
  </si>
  <si>
    <t>2010-2011
final</t>
  </si>
  <si>
    <t>Degrees conferred between July 1, 2010 and June 30, 2011</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</si>
  <si>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</si>
  <si>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</si>
  <si>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</si>
  <si>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</si>
  <si>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</si>
  <si>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</si>
  <si>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</si>
  <si>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</si>
  <si>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</si>
  <si>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Please provide data for the Fall 2005 cohort if available. If Fall 2005 cohort data are 
not available, provide data for the Fall 2004 cohort.</t>
  </si>
  <si>
    <t>CIP 2010 Categories to Include</t>
  </si>
  <si>
    <t>CIP category 3 description now reads: Natural resources and conservation</t>
  </si>
  <si>
    <t>CIP category 5 description now reads: Area, ethnic, and gender studies</t>
  </si>
  <si>
    <t>Natural resources and conservation</t>
  </si>
  <si>
    <t>Area, ethnic, and gender studies</t>
  </si>
  <si>
    <t>Foreign languages, literatures, and linguistics</t>
  </si>
  <si>
    <t>Health professions and related programs</t>
  </si>
  <si>
    <t>Column heading for CIP categories to include now reads: CIP 2010 Categories to Include</t>
  </si>
  <si>
    <t>X</t>
  </si>
  <si>
    <t>within 10 business days of acceptance</t>
  </si>
  <si>
    <t>1.67 (C-)</t>
  </si>
  <si>
    <t>credits</t>
  </si>
  <si>
    <t>Enter total dollar amounts awarded to enrolled full-time and less than full-time degree-seeking undergraduates in the following categories.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</si>
  <si>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N/A</t>
  </si>
  <si>
    <t>x</t>
  </si>
  <si>
    <t>State University of New York at New Paltz</t>
  </si>
  <si>
    <t>1 Hawk Dr.</t>
  </si>
  <si>
    <t>New Paltz, NY</t>
  </si>
  <si>
    <t>1-845-257-SUNY (7869)</t>
  </si>
  <si>
    <t>845-257-3200</t>
  </si>
  <si>
    <t>100 Hawk Drive</t>
  </si>
  <si>
    <t>New Paltz, NY 12561-2499 USA</t>
  </si>
  <si>
    <t>845-257-3209</t>
  </si>
  <si>
    <t>admissions@newpaltz.edu</t>
  </si>
  <si>
    <t>There are two  --http://www.commonapp.org                                                    --http://www.suny.edu/Student/apply</t>
  </si>
  <si>
    <t>Dr. Jacqueline Andrews</t>
  </si>
  <si>
    <t>Assistant Vice President</t>
  </si>
  <si>
    <t>Institutional Research</t>
  </si>
  <si>
    <t>1 Hawk Dr. 602</t>
  </si>
  <si>
    <t>845-257-3227</t>
  </si>
  <si>
    <t>845-257-3445</t>
  </si>
  <si>
    <t>andrewsj@newpaltz.edu</t>
  </si>
  <si>
    <t>www.newpaltz.edu/oir</t>
  </si>
  <si>
    <t>Must reply by May 1 or within ____2_ weeks if notified thereafter</t>
  </si>
  <si>
    <t>If refund request received on or prior to July 1st</t>
  </si>
  <si>
    <t>The First-Year Initiative, Honors Housing, Art Program Housing</t>
  </si>
  <si>
    <t>Freshmen can join after they've completed 12 credits at New Paltz with at least a 2.5 GPA</t>
  </si>
  <si>
    <t>No deadline, space available</t>
  </si>
  <si>
    <t>First-time, first-year, (freshmen) students: Provide the number of degree-seeking, first-time, first-year students who applied, were admitted, and enrolled (full- or part-time) in Fall 2011.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t>
  </si>
  <si>
    <t>Note: These are the graduates and loan types to include and exclude in order 
to fill out CDS H4, H4a, H5 and H5a.
Include:
  * 2011 undergraduate class who graduated between July 1, 2010 and June 30, 2011 who started at 
         your institution as first-time students and received a bachelor's degree between July 1, 2010 and 
        June 30, 2011.
  * only loans made to students who borrowed while enrolled at your institution.
  * co-signed loans.
 Exclude:
  * those who transferred in.
  * money borrowed at other institutions.</t>
  </si>
  <si>
    <t>CDS Definitions</t>
  </si>
  <si>
    <t>CDS-CHANGES</t>
  </si>
  <si>
    <t>CDS-A General Information</t>
  </si>
  <si>
    <t>CDS-B Enrollment and Persistence</t>
  </si>
  <si>
    <t>CDS-C First-time First Year (Freshman) Admission</t>
  </si>
  <si>
    <t>CDS-D Transfer Admission</t>
  </si>
  <si>
    <t>CDS-E Academic Offerings and Policies</t>
  </si>
  <si>
    <t>CDS-F Student Life</t>
  </si>
  <si>
    <t>CDS-G Annual Expenses</t>
  </si>
  <si>
    <t>CDS-H Financial Aid</t>
  </si>
  <si>
    <t>CDS-I Instructional Faculty and Class Size</t>
  </si>
  <si>
    <t>CDS-J Degrees Conferred</t>
  </si>
  <si>
    <t>Common Data Set Fall 2011</t>
  </si>
  <si>
    <t>http://www.newpaltz.edu</t>
  </si>
  <si>
    <r>
      <t xml:space="preserve">Describe other transfer credit policies: </t>
    </r>
    <r>
      <rPr>
        <sz val="10"/>
        <color rgb="FF0070C0"/>
        <rFont val="Arial"/>
        <family val="2"/>
      </rPr>
      <t>Transfer applicants must apply directly to the major of choice.</t>
    </r>
  </si>
  <si>
    <t>http://www.newpaltz.edu/financialaid/netpricecalc.html</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</si>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</sst>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m/d;@"/>
  </numFmts>
  <fonts count="85"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b/>
      <sz val="10"/>
      <color theme="1"/>
      <name val="Arial"/>
      <family val="2"/>
    </font>
    <font>
      <sz val="11"/>
      <name val="Tahoma"/>
      <family val="2"/>
    </font>
    <font>
      <i/>
      <sz val="8"/>
      <name val="Arial"/>
      <family val="2"/>
    </font>
    <font>
      <b/>
      <sz val="12"/>
      <color indexed="18"/>
      <name val="Arial"/>
      <family val="2"/>
    </font>
    <font>
      <sz val="10"/>
      <color indexed="18"/>
      <name val="Arial"/>
      <family val="2"/>
    </font>
    <font>
      <sz val="10"/>
      <color rgb="FF005392"/>
      <name val="Arial"/>
      <family val="2"/>
    </font>
    <font>
      <u/>
      <sz val="10"/>
      <color rgb="FF005392"/>
      <name val="Arial"/>
      <family val="2"/>
    </font>
    <font>
      <sz val="10"/>
      <color rgb="FF0070C0"/>
      <name val="Arial"/>
      <family val="2"/>
    </font>
    <font>
      <u/>
      <sz val="10"/>
      <color rgb="FF0070C0"/>
      <name val="Arial"/>
      <family val="2"/>
    </font>
    <font>
      <b/>
      <sz val="10"/>
      <color rgb="FF0070C0"/>
      <name val="Arial"/>
      <family val="2"/>
    </font>
    <font>
      <i/>
      <sz val="8"/>
      <color rgb="FF0070C0"/>
      <name val="Arial"/>
      <family val="2"/>
    </font>
    <font>
      <b/>
      <i/>
      <sz val="11"/>
      <color rgb="FF0070C0"/>
      <name val="Arial"/>
      <family val="2"/>
    </font>
    <font>
      <sz val="9"/>
      <color rgb="FF0070C0"/>
      <name val="Times New Roman"/>
      <family val="1"/>
    </font>
    <font>
      <sz val="12"/>
      <color rgb="FF0070C0"/>
      <name val="Arial"/>
      <family val="2"/>
    </font>
    <font>
      <b/>
      <sz val="8"/>
      <color rgb="FF0070C0"/>
      <name val="Arial"/>
      <family val="2"/>
    </font>
    <font>
      <sz val="8"/>
      <color rgb="FF0070C0"/>
      <name val="Arial"/>
      <family val="2"/>
    </font>
    <font>
      <sz val="10"/>
      <color rgb="FF0070C0"/>
      <name val="Times New Roman"/>
      <family val="1"/>
    </font>
    <font>
      <sz val="9"/>
      <color rgb="FF0070C0"/>
      <name val="Arial"/>
      <family val="2"/>
    </font>
    <font>
      <b/>
      <sz val="9"/>
      <color rgb="FF0070C0"/>
      <name val="Arial"/>
      <family val="2"/>
    </font>
    <font>
      <b/>
      <sz val="10"/>
      <color theme="4" tint="-0.249977111117893"/>
      <name val="Arial"/>
      <family val="2"/>
    </font>
  </fonts>
  <fills count="3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6">
    <xf numFmtId="0" fontId="0" fillId="0" borderId="0"/>
    <xf numFmtId="43"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alignment vertical="top"/>
      <protection locked="0"/>
    </xf>
    <xf numFmtId="9" fontId="2" fillId="0" borderId="0" applyFont="0" applyFill="0" applyBorder="0" applyAlignment="0" applyProtection="0"/>
    <xf numFmtId="0" fontId="36" fillId="0" borderId="0" applyNumberFormat="0" applyFill="0" applyBorder="0" applyAlignment="0" applyProtection="0"/>
    <xf numFmtId="0" fontId="53" fillId="0" borderId="27" applyNumberFormat="0" applyFill="0" applyAlignment="0" applyProtection="0"/>
    <xf numFmtId="0" fontId="54" fillId="0" borderId="28" applyNumberFormat="0" applyFill="0" applyAlignment="0" applyProtection="0"/>
    <xf numFmtId="0" fontId="55" fillId="0" borderId="29" applyNumberFormat="0" applyFill="0" applyAlignment="0" applyProtection="0"/>
    <xf numFmtId="0" fontId="55" fillId="0" borderId="0" applyNumberFormat="0" applyFill="0" applyBorder="0" applyAlignment="0" applyProtection="0"/>
    <xf numFmtId="0" fontId="56" fillId="6" borderId="0" applyNumberFormat="0" applyBorder="0" applyAlignment="0" applyProtection="0"/>
    <xf numFmtId="0" fontId="57" fillId="7" borderId="0" applyNumberFormat="0" applyBorder="0" applyAlignment="0" applyProtection="0"/>
    <xf numFmtId="0" fontId="58" fillId="8" borderId="0" applyNumberFormat="0" applyBorder="0" applyAlignment="0" applyProtection="0"/>
    <xf numFmtId="0" fontId="59" fillId="9" borderId="30" applyNumberFormat="0" applyAlignment="0" applyProtection="0"/>
    <xf numFmtId="0" fontId="60" fillId="10" borderId="31" applyNumberFormat="0" applyAlignment="0" applyProtection="0"/>
    <xf numFmtId="0" fontId="61" fillId="10" borderId="30" applyNumberFormat="0" applyAlignment="0" applyProtection="0"/>
    <xf numFmtId="0" fontId="62" fillId="0" borderId="32" applyNumberFormat="0" applyFill="0" applyAlignment="0" applyProtection="0"/>
    <xf numFmtId="0" fontId="34" fillId="11" borderId="33" applyNumberFormat="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5" fillId="0" borderId="35" applyNumberFormat="0" applyFill="0" applyAlignment="0" applyProtection="0"/>
    <xf numFmtId="0" fontId="35" fillId="13"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35" fillId="36" borderId="0" applyNumberFormat="0" applyBorder="0" applyAlignment="0" applyProtection="0"/>
    <xf numFmtId="0" fontId="52" fillId="0" borderId="0"/>
    <xf numFmtId="0" fontId="52" fillId="12" borderId="34" applyNumberFormat="0" applyFont="0" applyAlignment="0" applyProtection="0"/>
    <xf numFmtId="0" fontId="2" fillId="0" borderId="0"/>
    <xf numFmtId="0" fontId="66"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51" fillId="16" borderId="0" applyNumberFormat="0" applyBorder="0" applyAlignment="0" applyProtection="0"/>
    <xf numFmtId="0" fontId="51" fillId="20" borderId="0" applyNumberFormat="0" applyBorder="0" applyAlignment="0" applyProtection="0"/>
    <xf numFmtId="0" fontId="51" fillId="24" borderId="0" applyNumberFormat="0" applyBorder="0" applyAlignment="0" applyProtection="0"/>
    <xf numFmtId="0" fontId="51" fillId="28" borderId="0" applyNumberFormat="0" applyBorder="0" applyAlignment="0" applyProtection="0"/>
    <xf numFmtId="0" fontId="51" fillId="32" borderId="0" applyNumberFormat="0" applyBorder="0" applyAlignment="0" applyProtection="0"/>
    <xf numFmtId="0" fontId="51" fillId="36" borderId="0" applyNumberFormat="0" applyBorder="0" applyAlignment="0" applyProtection="0"/>
    <xf numFmtId="0" fontId="51" fillId="13"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41" fillId="7" borderId="0" applyNumberFormat="0" applyBorder="0" applyAlignment="0" applyProtection="0"/>
    <xf numFmtId="0" fontId="45" fillId="10" borderId="30" applyNumberFormat="0" applyAlignment="0" applyProtection="0"/>
    <xf numFmtId="0" fontId="47" fillId="11" borderId="33" applyNumberFormat="0" applyAlignment="0" applyProtection="0"/>
    <xf numFmtId="43" fontId="66" fillId="0" borderId="0" applyFont="0" applyFill="0" applyBorder="0" applyAlignment="0" applyProtection="0"/>
    <xf numFmtId="0" fontId="49" fillId="0" borderId="0" applyNumberFormat="0" applyFill="0" applyBorder="0" applyAlignment="0" applyProtection="0"/>
    <xf numFmtId="0" fontId="40" fillId="6" borderId="0" applyNumberFormat="0" applyBorder="0" applyAlignment="0" applyProtection="0"/>
    <xf numFmtId="0" fontId="37" fillId="0" borderId="27" applyNumberFormat="0" applyFill="0" applyAlignment="0" applyProtection="0"/>
    <xf numFmtId="0" fontId="38" fillId="0" borderId="28" applyNumberFormat="0" applyFill="0" applyAlignment="0" applyProtection="0"/>
    <xf numFmtId="0" fontId="39" fillId="0" borderId="29" applyNumberFormat="0" applyFill="0" applyAlignment="0" applyProtection="0"/>
    <xf numFmtId="0" fontId="39" fillId="0" borderId="0" applyNumberFormat="0" applyFill="0" applyBorder="0" applyAlignment="0" applyProtection="0"/>
    <xf numFmtId="0" fontId="43" fillId="9" borderId="30" applyNumberFormat="0" applyAlignment="0" applyProtection="0"/>
    <xf numFmtId="0" fontId="46" fillId="0" borderId="32" applyNumberFormat="0" applyFill="0" applyAlignment="0" applyProtection="0"/>
    <xf numFmtId="0" fontId="42" fillId="8" borderId="0" applyNumberFormat="0" applyBorder="0" applyAlignment="0" applyProtection="0"/>
    <xf numFmtId="0" fontId="1" fillId="0" borderId="0"/>
    <xf numFmtId="0" fontId="1" fillId="12" borderId="34" applyNumberFormat="0" applyFont="0" applyAlignment="0" applyProtection="0"/>
    <xf numFmtId="0" fontId="44" fillId="10" borderId="31" applyNumberFormat="0" applyAlignment="0" applyProtection="0"/>
    <xf numFmtId="9" fontId="66" fillId="0" borderId="0" applyFont="0" applyFill="0" applyBorder="0" applyAlignment="0" applyProtection="0"/>
    <xf numFmtId="0" fontId="50" fillId="0" borderId="35" applyNumberFormat="0" applyFill="0" applyAlignment="0" applyProtection="0"/>
    <xf numFmtId="0" fontId="48" fillId="0" borderId="0" applyNumberFormat="0" applyFill="0" applyBorder="0" applyAlignment="0" applyProtection="0"/>
    <xf numFmtId="0" fontId="1"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651">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5" fillId="0" borderId="1" xfId="0" applyFont="1" applyBorder="1" applyAlignment="1">
      <alignment horizontal="left" vertical="top" wrapText="1"/>
    </xf>
    <xf numFmtId="0" fontId="0" fillId="0" borderId="6" xfId="0" applyBorder="1" applyAlignment="1">
      <alignment vertical="center"/>
    </xf>
    <xf numFmtId="0" fontId="8"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7" fillId="2" borderId="1" xfId="0" applyFont="1" applyFill="1" applyBorder="1" applyAlignment="1"/>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0" fontId="12" fillId="0" borderId="1" xfId="0" applyFont="1" applyBorder="1"/>
    <xf numFmtId="0" fontId="12"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0" xfId="0" applyFont="1" applyAlignment="1">
      <alignment vertical="top"/>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4" xfId="0" applyFont="1" applyBorder="1"/>
    <xf numFmtId="0" fontId="12"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Border="1" applyAlignment="1">
      <alignment horizontal="left" vertical="top"/>
    </xf>
    <xf numFmtId="0" fontId="6" fillId="2" borderId="1" xfId="0" applyFont="1" applyFill="1" applyBorder="1" applyAlignment="1">
      <alignment horizontal="right"/>
    </xf>
    <xf numFmtId="0" fontId="0" fillId="0" borderId="1" xfId="0" applyBorder="1" applyAlignment="1">
      <alignment horizontal="right"/>
    </xf>
    <xf numFmtId="0" fontId="0" fillId="0" borderId="0" xfId="0"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4" fillId="0" borderId="0" xfId="0" applyFont="1" applyBorder="1" applyAlignment="1">
      <alignment horizontal="center" vertical="center"/>
    </xf>
    <xf numFmtId="37" fontId="2" fillId="0" borderId="0" xfId="1" applyNumberFormat="1" applyBorder="1" applyAlignment="1">
      <alignment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0" fontId="9" fillId="0" borderId="1" xfId="0" applyFont="1" applyBorder="1" applyAlignment="1">
      <alignment horizontal="center" vertical="center" wrapText="1"/>
    </xf>
    <xf numFmtId="167" fontId="0" fillId="0" borderId="1" xfId="0" applyNumberFormat="1" applyBorder="1" applyAlignment="1">
      <alignment horizontal="right"/>
    </xf>
    <xf numFmtId="0" fontId="5" fillId="0" borderId="1" xfId="0" applyFont="1" applyBorder="1" applyAlignment="1">
      <alignment horizontal="center" vertical="center" wrapText="1"/>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0" fontId="21" fillId="0" borderId="6" xfId="0" applyFont="1" applyBorder="1" applyAlignment="1">
      <alignment vertical="top"/>
    </xf>
    <xf numFmtId="0" fontId="21" fillId="0" borderId="5" xfId="0" applyFont="1" applyBorder="1" applyAlignment="1">
      <alignment vertical="top" wrapText="1"/>
    </xf>
    <xf numFmtId="0" fontId="21" fillId="0" borderId="6" xfId="0" applyFont="1" applyBorder="1" applyAlignment="1">
      <alignment vertical="center"/>
    </xf>
    <xf numFmtId="0" fontId="21" fillId="0" borderId="5" xfId="0" applyFont="1" applyBorder="1" applyAlignment="1">
      <alignment vertical="center" wrapText="1"/>
    </xf>
    <xf numFmtId="0" fontId="0" fillId="2" borderId="1" xfId="0" applyFill="1" applyBorder="1" applyAlignment="1">
      <alignment horizontal="center"/>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0" fontId="0" fillId="3" borderId="3" xfId="0" applyFill="1" applyBorder="1" applyAlignment="1"/>
    <xf numFmtId="0" fontId="0" fillId="0" borderId="12" xfId="0" applyBorder="1"/>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0" fillId="2" borderId="6" xfId="0" applyFill="1" applyBorder="1"/>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0" fontId="0" fillId="0" borderId="5" xfId="0"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0" fontId="5" fillId="0" borderId="1" xfId="0" applyFont="1" applyBorder="1" applyAlignment="1">
      <alignment horizontal="left" vertical="top"/>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26"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xf>
    <xf numFmtId="0" fontId="0" fillId="0" borderId="1" xfId="0" applyFill="1" applyBorder="1"/>
    <xf numFmtId="10" fontId="4" fillId="0" borderId="1" xfId="4" applyNumberFormat="1" applyFont="1" applyBorder="1" applyAlignment="1">
      <alignment horizontal="center" vertical="center"/>
    </xf>
    <xf numFmtId="0" fontId="0" fillId="0" borderId="12" xfId="0"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4"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0" fillId="0" borderId="0" xfId="0" applyFill="1" applyAlignment="1">
      <alignment vertical="top" wrapText="1"/>
    </xf>
    <xf numFmtId="0" fontId="21" fillId="0" borderId="1" xfId="0" applyFont="1" applyFill="1" applyBorder="1" applyAlignment="1">
      <alignment vertical="top" wrapText="1"/>
    </xf>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0" fillId="0" borderId="3" xfId="0" applyFill="1" applyBorder="1" applyAlignment="1">
      <alignment vertical="top" wrapText="1"/>
    </xf>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0" fontId="6" fillId="0" borderId="0" xfId="0" applyFont="1"/>
    <xf numFmtId="0" fontId="16" fillId="0" borderId="19" xfId="0" applyFont="1" applyFill="1" applyBorder="1" applyAlignment="1">
      <alignment vertical="top" wrapText="1"/>
    </xf>
    <xf numFmtId="0" fontId="16"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4" fillId="0" borderId="0" xfId="0" applyFont="1" applyAlignment="1">
      <alignment horizontal="left" vertical="center"/>
    </xf>
    <xf numFmtId="0" fontId="4" fillId="0" borderId="1" xfId="0" applyFont="1" applyFill="1" applyBorder="1" applyAlignment="1">
      <alignment horizontal="center" vertical="center" wrapText="1"/>
    </xf>
    <xf numFmtId="0" fontId="0" fillId="0" borderId="0" xfId="0" applyAlignment="1"/>
    <xf numFmtId="0" fontId="0" fillId="0" borderId="1" xfId="0" applyBorder="1" applyAlignment="1">
      <alignment vertical="center"/>
    </xf>
    <xf numFmtId="0" fontId="4" fillId="0" borderId="1" xfId="0" applyFont="1" applyBorder="1" applyAlignment="1">
      <alignment vertical="center"/>
    </xf>
    <xf numFmtId="0" fontId="0" fillId="0" borderId="1" xfId="0" applyBorder="1" applyAlignment="1">
      <alignment horizontal="left" vertical="top" wrapText="1"/>
    </xf>
    <xf numFmtId="0" fontId="0" fillId="0" borderId="0" xfId="0" applyAlignment="1">
      <alignment horizontal="left" vertical="top"/>
    </xf>
    <xf numFmtId="0" fontId="0" fillId="0" borderId="2" xfId="0" applyBorder="1" applyAlignment="1"/>
    <xf numFmtId="0" fontId="4" fillId="0" borderId="0" xfId="0" applyFont="1" applyAlignment="1">
      <alignment vertical="top" wrapText="1"/>
    </xf>
    <xf numFmtId="0" fontId="0" fillId="2" borderId="1" xfId="0" applyFill="1" applyBorder="1"/>
    <xf numFmtId="0" fontId="0" fillId="0" borderId="1" xfId="0" applyBorder="1"/>
    <xf numFmtId="0" fontId="0" fillId="0" borderId="1" xfId="0" applyBorder="1" applyAlignment="1">
      <alignment horizontal="left" vertical="center"/>
    </xf>
    <xf numFmtId="0" fontId="0" fillId="0" borderId="0" xfId="0"/>
    <xf numFmtId="0" fontId="4" fillId="0" borderId="0" xfId="0" applyFont="1" applyAlignment="1">
      <alignment horizontal="left" vertical="top"/>
    </xf>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0" xfId="0" applyBorder="1" applyAlignment="1">
      <alignment horizontal="left" vertical="top" wrapText="1"/>
    </xf>
    <xf numFmtId="0" fontId="0" fillId="0" borderId="1" xfId="0" applyBorder="1" applyAlignment="1"/>
    <xf numFmtId="0" fontId="12" fillId="0" borderId="0" xfId="0" applyFont="1" applyAlignment="1">
      <alignment horizontal="left" vertical="top" wrapText="1"/>
    </xf>
    <xf numFmtId="0" fontId="0" fillId="0" borderId="0" xfId="0" applyAlignment="1">
      <alignment horizontal="left" vertical="top"/>
    </xf>
    <xf numFmtId="0" fontId="0" fillId="2" borderId="1" xfId="0" applyFill="1" applyBorder="1"/>
    <xf numFmtId="0" fontId="0" fillId="0" borderId="0" xfId="0"/>
    <xf numFmtId="0" fontId="4" fillId="0" borderId="1" xfId="0" applyFont="1" applyBorder="1" applyAlignment="1">
      <alignment horizontal="center" vertical="center" wrapText="1"/>
    </xf>
    <xf numFmtId="0" fontId="4" fillId="0" borderId="0" xfId="0" applyFont="1" applyAlignment="1">
      <alignment horizontal="left" vertical="top"/>
    </xf>
    <xf numFmtId="0" fontId="2" fillId="0" borderId="1" xfId="0" applyFont="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horizontal="left" vertical="top" wrapText="1"/>
    </xf>
    <xf numFmtId="167" fontId="0" fillId="5" borderId="1" xfId="0" applyNumberFormat="1" applyFill="1" applyBorder="1" applyAlignment="1">
      <alignment horizontal="right"/>
    </xf>
    <xf numFmtId="167" fontId="0" fillId="5" borderId="1" xfId="0" applyNumberFormat="1" applyFill="1" applyBorder="1" applyAlignment="1">
      <alignment horizontal="center"/>
    </xf>
    <xf numFmtId="49" fontId="0" fillId="5" borderId="1" xfId="0" applyNumberFormat="1" applyFill="1" applyBorder="1" applyAlignment="1">
      <alignment horizontal="center" vertical="center"/>
    </xf>
    <xf numFmtId="2" fontId="2" fillId="5" borderId="1" xfId="0" applyNumberFormat="1" applyFont="1" applyFill="1" applyBorder="1" applyAlignment="1">
      <alignment horizontal="right" wrapText="1"/>
    </xf>
    <xf numFmtId="0" fontId="0" fillId="5" borderId="1" xfId="0" applyFill="1" applyBorder="1" applyAlignment="1">
      <alignment horizontal="center" vertical="center"/>
    </xf>
    <xf numFmtId="0" fontId="0" fillId="5" borderId="1" xfId="0" applyFill="1" applyBorder="1" applyAlignment="1">
      <alignment horizontal="right" vertical="top"/>
    </xf>
    <xf numFmtId="1" fontId="0" fillId="5" borderId="1" xfId="0" applyNumberFormat="1" applyFill="1" applyBorder="1" applyAlignment="1">
      <alignment horizontal="right"/>
    </xf>
    <xf numFmtId="168" fontId="0" fillId="5" borderId="1" xfId="0" applyNumberFormat="1" applyFill="1" applyBorder="1" applyAlignment="1">
      <alignment horizontal="right"/>
    </xf>
    <xf numFmtId="0" fontId="0" fillId="5" borderId="1" xfId="0" applyFill="1" applyBorder="1"/>
    <xf numFmtId="0" fontId="2" fillId="0" borderId="0" xfId="0" applyFont="1" applyAlignment="1">
      <alignment vertical="top"/>
    </xf>
    <xf numFmtId="0" fontId="2" fillId="0" borderId="0" xfId="0" applyFont="1"/>
    <xf numFmtId="0" fontId="0" fillId="0" borderId="0" xfId="0" applyFill="1" applyBorder="1" applyAlignment="1"/>
    <xf numFmtId="0" fontId="0" fillId="0" borderId="0" xfId="0" applyBorder="1" applyAlignment="1">
      <alignment horizontal="left" vertical="top" wrapText="1"/>
    </xf>
    <xf numFmtId="0" fontId="0" fillId="0" borderId="0" xfId="0"/>
    <xf numFmtId="0" fontId="0" fillId="0" borderId="23" xfId="0" applyFill="1" applyBorder="1" applyAlignment="1">
      <alignment horizontal="center" vertical="top" wrapText="1"/>
    </xf>
    <xf numFmtId="0" fontId="0" fillId="0" borderId="24" xfId="0" applyFill="1" applyBorder="1" applyAlignment="1">
      <alignment horizontal="center"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2" fillId="0" borderId="0" xfId="0" applyFont="1" applyFill="1" applyBorder="1" applyAlignment="1"/>
    <xf numFmtId="0" fontId="2" fillId="0" borderId="0" xfId="0" applyFont="1" applyAlignment="1">
      <alignment horizontal="left" vertical="top"/>
    </xf>
    <xf numFmtId="0" fontId="67" fillId="0" borderId="0" xfId="0" applyFont="1" applyBorder="1" applyAlignment="1">
      <alignment horizontal="right" wrapText="1"/>
    </xf>
    <xf numFmtId="170" fontId="0" fillId="0" borderId="1" xfId="0" applyNumberFormat="1" applyBorder="1" applyAlignment="1">
      <alignment horizontal="right"/>
    </xf>
    <xf numFmtId="170" fontId="0" fillId="0" borderId="1" xfId="0" applyNumberFormat="1" applyFill="1" applyBorder="1" applyAlignment="1">
      <alignment horizontal="right"/>
    </xf>
    <xf numFmtId="0" fontId="0" fillId="0" borderId="0" xfId="0" applyFill="1" applyBorder="1"/>
    <xf numFmtId="0" fontId="63" fillId="5" borderId="1" xfId="0" applyFont="1" applyFill="1" applyBorder="1" applyAlignment="1">
      <alignment horizontal="center" vertical="center"/>
    </xf>
    <xf numFmtId="0" fontId="63" fillId="5" borderId="5" xfId="0" applyFont="1" applyFill="1" applyBorder="1" applyAlignment="1">
      <alignment horizontal="center" vertical="center"/>
    </xf>
    <xf numFmtId="0" fontId="12" fillId="0" borderId="1" xfId="0" applyFont="1" applyFill="1" applyBorder="1" applyAlignment="1">
      <alignment vertical="top"/>
    </xf>
    <xf numFmtId="0" fontId="7" fillId="0" borderId="0" xfId="0" applyFont="1" applyAlignment="1">
      <alignment horizontal="left" vertical="top"/>
    </xf>
    <xf numFmtId="0" fontId="21" fillId="0" borderId="0" xfId="0" applyFont="1"/>
    <xf numFmtId="0" fontId="68" fillId="0" borderId="0" xfId="0" applyFont="1"/>
    <xf numFmtId="0" fontId="69" fillId="0" borderId="0" xfId="0" applyFont="1"/>
    <xf numFmtId="0" fontId="25" fillId="0" borderId="0" xfId="3" quotePrefix="1" applyAlignment="1" applyProtection="1"/>
    <xf numFmtId="0" fontId="70" fillId="0" borderId="5" xfId="0" applyFont="1" applyBorder="1" applyAlignment="1">
      <alignment horizontal="left" vertical="top" wrapText="1"/>
    </xf>
    <xf numFmtId="0" fontId="71" fillId="0" borderId="5" xfId="3" applyFont="1" applyBorder="1" applyAlignment="1" applyProtection="1">
      <alignment horizontal="left" vertical="top" wrapText="1"/>
    </xf>
    <xf numFmtId="0" fontId="71" fillId="0" borderId="8" xfId="3" applyFont="1" applyBorder="1" applyAlignment="1" applyProtection="1">
      <alignment horizontal="left" vertical="top" wrapText="1"/>
    </xf>
    <xf numFmtId="170" fontId="0" fillId="0" borderId="0" xfId="4" applyNumberFormat="1" applyFont="1"/>
    <xf numFmtId="0" fontId="72" fillId="0" borderId="5" xfId="0" applyFont="1" applyBorder="1"/>
    <xf numFmtId="49" fontId="72" fillId="0" borderId="1" xfId="0" applyNumberFormat="1" applyFont="1" applyBorder="1" applyAlignment="1">
      <alignment horizontal="center" vertical="center"/>
    </xf>
    <xf numFmtId="49" fontId="72" fillId="0" borderId="1" xfId="0" quotePrefix="1" applyNumberFormat="1" applyFont="1" applyBorder="1" applyAlignment="1">
      <alignment horizontal="center" vertical="center"/>
    </xf>
    <xf numFmtId="37" fontId="72" fillId="0" borderId="1" xfId="0" applyNumberFormat="1" applyFont="1" applyBorder="1" applyAlignment="1">
      <alignment horizontal="right"/>
    </xf>
    <xf numFmtId="37" fontId="74" fillId="0" borderId="1" xfId="0" applyNumberFormat="1" applyFont="1" applyBorder="1" applyAlignment="1">
      <alignment horizontal="right"/>
    </xf>
    <xf numFmtId="37" fontId="72" fillId="0" borderId="1" xfId="1" applyNumberFormat="1" applyFont="1" applyBorder="1" applyAlignment="1">
      <alignment horizontal="right"/>
    </xf>
    <xf numFmtId="37" fontId="74" fillId="0" borderId="1" xfId="1" applyNumberFormat="1" applyFont="1" applyBorder="1" applyAlignment="1">
      <alignment horizontal="right"/>
    </xf>
    <xf numFmtId="0" fontId="72" fillId="0" borderId="1" xfId="0" applyFont="1" applyFill="1" applyBorder="1" applyAlignment="1">
      <alignment horizontal="right"/>
    </xf>
    <xf numFmtId="0" fontId="74" fillId="0" borderId="1" xfId="0" applyFont="1" applyFill="1" applyBorder="1" applyAlignment="1">
      <alignment horizontal="right"/>
    </xf>
    <xf numFmtId="37" fontId="72" fillId="0" borderId="2" xfId="1" applyNumberFormat="1" applyFont="1" applyBorder="1" applyAlignment="1">
      <alignment horizontal="right"/>
    </xf>
    <xf numFmtId="37" fontId="72" fillId="0" borderId="9" xfId="0" applyNumberFormat="1" applyFont="1" applyBorder="1" applyAlignment="1">
      <alignment horizontal="right"/>
    </xf>
    <xf numFmtId="37" fontId="74" fillId="0" borderId="9" xfId="1" applyNumberFormat="1" applyFont="1" applyBorder="1" applyAlignment="1">
      <alignment horizontal="right"/>
    </xf>
    <xf numFmtId="0" fontId="72" fillId="0" borderId="1" xfId="0" applyFont="1" applyBorder="1" applyAlignment="1">
      <alignment horizontal="right"/>
    </xf>
    <xf numFmtId="9" fontId="72" fillId="0" borderId="1" xfId="4" applyFont="1" applyBorder="1" applyAlignment="1">
      <alignment horizontal="right"/>
    </xf>
    <xf numFmtId="9" fontId="72" fillId="0" borderId="1" xfId="0" applyNumberFormat="1" applyFont="1" applyBorder="1" applyAlignment="1">
      <alignment horizontal="right"/>
    </xf>
    <xf numFmtId="3" fontId="72" fillId="0" borderId="1" xfId="0" applyNumberFormat="1" applyFont="1" applyBorder="1" applyAlignment="1">
      <alignment horizontal="right" vertical="top" wrapText="1"/>
    </xf>
    <xf numFmtId="3" fontId="72" fillId="0" borderId="1" xfId="0" applyNumberFormat="1" applyFont="1" applyBorder="1" applyAlignment="1"/>
    <xf numFmtId="3" fontId="75" fillId="0" borderId="0" xfId="0" applyNumberFormat="1" applyFont="1" applyBorder="1" applyAlignment="1"/>
    <xf numFmtId="0" fontId="72" fillId="0" borderId="1" xfId="0" applyFont="1" applyBorder="1" applyAlignment="1">
      <alignment horizontal="center" vertical="center"/>
    </xf>
    <xf numFmtId="0" fontId="72" fillId="0" borderId="5" xfId="0" applyFont="1" applyBorder="1" applyAlignment="1">
      <alignment horizontal="center" vertical="center"/>
    </xf>
    <xf numFmtId="0" fontId="76" fillId="3" borderId="9" xfId="0" applyFont="1" applyFill="1" applyBorder="1" applyAlignment="1">
      <alignment vertical="center"/>
    </xf>
    <xf numFmtId="0" fontId="76" fillId="3" borderId="5" xfId="0" applyFont="1" applyFill="1" applyBorder="1" applyAlignment="1">
      <alignment vertical="center"/>
    </xf>
    <xf numFmtId="0" fontId="72" fillId="0" borderId="1" xfId="0" applyFont="1" applyBorder="1" applyAlignment="1">
      <alignment horizontal="center" vertical="center" wrapText="1"/>
    </xf>
    <xf numFmtId="0" fontId="72" fillId="0" borderId="1" xfId="0" applyFont="1" applyBorder="1" applyAlignment="1">
      <alignment horizontal="center" wrapText="1"/>
    </xf>
    <xf numFmtId="0" fontId="72" fillId="0" borderId="1" xfId="0" applyFont="1" applyBorder="1" applyAlignment="1">
      <alignment wrapText="1"/>
    </xf>
    <xf numFmtId="0" fontId="77" fillId="0" borderId="1" xfId="0" applyFont="1" applyBorder="1" applyAlignment="1">
      <alignment vertical="top" wrapText="1"/>
    </xf>
    <xf numFmtId="0" fontId="72" fillId="0" borderId="1" xfId="0" applyFont="1" applyBorder="1" applyAlignment="1">
      <alignment horizontal="center" vertical="top" wrapText="1"/>
    </xf>
    <xf numFmtId="0" fontId="72" fillId="0" borderId="1" xfId="0" applyFont="1" applyFill="1" applyBorder="1" applyAlignment="1">
      <alignment horizontal="center" vertical="top" wrapText="1"/>
    </xf>
    <xf numFmtId="0" fontId="72" fillId="0" borderId="23" xfId="0" applyFont="1" applyFill="1" applyBorder="1" applyAlignment="1">
      <alignment horizontal="center" vertical="top" wrapText="1"/>
    </xf>
    <xf numFmtId="0" fontId="72" fillId="0" borderId="24" xfId="0" applyFont="1" applyFill="1" applyBorder="1" applyAlignment="1">
      <alignment horizontal="center" vertical="top" wrapText="1"/>
    </xf>
    <xf numFmtId="174" fontId="72" fillId="0" borderId="1" xfId="0" applyNumberFormat="1" applyFont="1" applyBorder="1" applyAlignment="1">
      <alignment horizontal="center" vertical="center"/>
    </xf>
    <xf numFmtId="9" fontId="72" fillId="0" borderId="1" xfId="0" applyNumberFormat="1" applyFont="1" applyBorder="1" applyAlignment="1">
      <alignment horizontal="right" vertical="center" wrapText="1"/>
    </xf>
    <xf numFmtId="1" fontId="72" fillId="0" borderId="1" xfId="0" applyNumberFormat="1" applyFont="1" applyBorder="1" applyAlignment="1">
      <alignment horizontal="right" vertical="center" wrapText="1"/>
    </xf>
    <xf numFmtId="0" fontId="72" fillId="0" borderId="1" xfId="0" applyFont="1" applyBorder="1" applyAlignment="1">
      <alignment horizontal="center"/>
    </xf>
    <xf numFmtId="170" fontId="72" fillId="0" borderId="1" xfId="0" applyNumberFormat="1" applyFont="1" applyBorder="1" applyAlignment="1">
      <alignment horizontal="right"/>
    </xf>
    <xf numFmtId="170" fontId="72" fillId="0" borderId="1" xfId="0" applyNumberFormat="1" applyFont="1" applyFill="1" applyBorder="1" applyAlignment="1">
      <alignment horizontal="right"/>
    </xf>
    <xf numFmtId="170" fontId="72" fillId="0" borderId="1" xfId="4" applyNumberFormat="1" applyFont="1" applyBorder="1" applyAlignment="1">
      <alignment horizontal="right"/>
    </xf>
    <xf numFmtId="9" fontId="72" fillId="0" borderId="1" xfId="0" applyNumberFormat="1" applyFont="1" applyBorder="1"/>
    <xf numFmtId="170" fontId="72" fillId="0" borderId="1" xfId="0" applyNumberFormat="1" applyFont="1" applyBorder="1"/>
    <xf numFmtId="170" fontId="72" fillId="0" borderId="3" xfId="0" applyNumberFormat="1" applyFont="1" applyBorder="1"/>
    <xf numFmtId="2" fontId="72" fillId="0" borderId="12" xfId="0" applyNumberFormat="1" applyFont="1" applyBorder="1"/>
    <xf numFmtId="166" fontId="72" fillId="0" borderId="1" xfId="0" applyNumberFormat="1" applyFont="1" applyBorder="1"/>
    <xf numFmtId="16" fontId="72" fillId="0" borderId="1" xfId="0" applyNumberFormat="1" applyFont="1" applyBorder="1"/>
    <xf numFmtId="1" fontId="72" fillId="0" borderId="1" xfId="0" applyNumberFormat="1" applyFont="1" applyBorder="1" applyAlignment="1">
      <alignment horizontal="center"/>
    </xf>
    <xf numFmtId="1" fontId="72" fillId="0" borderId="12" xfId="0" applyNumberFormat="1" applyFont="1" applyFill="1" applyBorder="1" applyAlignment="1">
      <alignment horizontal="right" vertical="top"/>
    </xf>
    <xf numFmtId="167" fontId="72" fillId="0" borderId="1" xfId="0" applyNumberFormat="1" applyFont="1" applyBorder="1" applyAlignment="1">
      <alignment horizontal="right" vertical="top"/>
    </xf>
    <xf numFmtId="0" fontId="72" fillId="0" borderId="1" xfId="0" applyFont="1" applyFill="1" applyBorder="1" applyAlignment="1">
      <alignment horizontal="center" vertical="center"/>
    </xf>
    <xf numFmtId="37" fontId="72" fillId="0" borderId="1" xfId="1" applyNumberFormat="1" applyFont="1" applyBorder="1" applyAlignment="1">
      <alignment horizontal="center" vertical="center"/>
    </xf>
    <xf numFmtId="37" fontId="74" fillId="0" borderId="1" xfId="1" applyNumberFormat="1" applyFont="1" applyBorder="1" applyAlignment="1">
      <alignment horizontal="center" vertical="center"/>
    </xf>
    <xf numFmtId="49" fontId="78" fillId="0" borderId="1" xfId="0" applyNumberFormat="1" applyFont="1" applyBorder="1" applyAlignment="1">
      <alignment horizontal="center" vertical="center"/>
    </xf>
    <xf numFmtId="2" fontId="72" fillId="0" borderId="1" xfId="0" applyNumberFormat="1" applyFont="1" applyBorder="1" applyAlignment="1">
      <alignment horizontal="right" wrapText="1"/>
    </xf>
    <xf numFmtId="0" fontId="79" fillId="0" borderId="1" xfId="0" applyFont="1" applyBorder="1" applyAlignment="1">
      <alignment horizontal="center" vertical="center" wrapText="1"/>
    </xf>
    <xf numFmtId="167" fontId="72" fillId="0" borderId="1" xfId="0" applyNumberFormat="1" applyFont="1" applyBorder="1" applyAlignment="1">
      <alignment horizontal="center"/>
    </xf>
    <xf numFmtId="167" fontId="72" fillId="0" borderId="1" xfId="0" applyNumberFormat="1" applyFont="1" applyBorder="1" applyAlignment="1">
      <alignment horizontal="center" wrapText="1"/>
    </xf>
    <xf numFmtId="1" fontId="72" fillId="0" borderId="1" xfId="0" applyNumberFormat="1" applyFont="1" applyBorder="1" applyAlignment="1">
      <alignment horizontal="center" wrapText="1"/>
    </xf>
    <xf numFmtId="49" fontId="74" fillId="0" borderId="1" xfId="0" applyNumberFormat="1" applyFont="1" applyBorder="1" applyAlignment="1">
      <alignment horizontal="center"/>
    </xf>
    <xf numFmtId="49" fontId="72" fillId="0" borderId="1" xfId="0" applyNumberFormat="1" applyFont="1" applyBorder="1"/>
    <xf numFmtId="9" fontId="72" fillId="0" borderId="1" xfId="0" applyNumberFormat="1" applyFont="1" applyBorder="1" applyAlignment="1">
      <alignment horizontal="right" wrapText="1"/>
    </xf>
    <xf numFmtId="9" fontId="72" fillId="0" borderId="1" xfId="4" applyNumberFormat="1" applyFont="1" applyBorder="1" applyAlignment="1">
      <alignment horizontal="right"/>
    </xf>
    <xf numFmtId="1" fontId="72" fillId="0" borderId="1" xfId="0" applyNumberFormat="1" applyFont="1" applyBorder="1" applyAlignment="1">
      <alignment horizontal="right"/>
    </xf>
    <xf numFmtId="14" fontId="72" fillId="0" borderId="2" xfId="0" applyNumberFormat="1" applyFont="1" applyBorder="1" applyAlignment="1">
      <alignment horizontal="left" vertical="top" wrapText="1"/>
    </xf>
    <xf numFmtId="168" fontId="72" fillId="0" borderId="1" xfId="2" applyNumberFormat="1" applyFont="1" applyBorder="1" applyAlignment="1">
      <alignment horizontal="right"/>
    </xf>
    <xf numFmtId="168" fontId="72" fillId="0" borderId="1" xfId="0" applyNumberFormat="1" applyFont="1" applyBorder="1" applyAlignment="1">
      <alignment horizontal="right"/>
    </xf>
    <xf numFmtId="9" fontId="72" fillId="0" borderId="0" xfId="0" applyNumberFormat="1" applyFont="1" applyBorder="1" applyAlignment="1">
      <alignment horizontal="center" vertical="center"/>
    </xf>
    <xf numFmtId="49" fontId="72" fillId="0" borderId="0" xfId="0" applyNumberFormat="1" applyFont="1" applyBorder="1" applyAlignment="1">
      <alignment horizontal="center" vertical="center"/>
    </xf>
    <xf numFmtId="166" fontId="81" fillId="0" borderId="1" xfId="0" applyNumberFormat="1" applyFont="1" applyBorder="1" applyAlignment="1">
      <alignment horizontal="right" wrapText="1"/>
    </xf>
    <xf numFmtId="49" fontId="72" fillId="0" borderId="1" xfId="0" applyNumberFormat="1" applyFont="1" applyBorder="1" applyAlignment="1">
      <alignment horizontal="center" vertical="center" wrapText="1"/>
    </xf>
    <xf numFmtId="5" fontId="72" fillId="0" borderId="1" xfId="0" applyNumberFormat="1" applyFont="1" applyBorder="1"/>
    <xf numFmtId="169" fontId="74" fillId="0" borderId="1" xfId="0" applyNumberFormat="1" applyFont="1" applyBorder="1"/>
    <xf numFmtId="169" fontId="72" fillId="0" borderId="1" xfId="0" applyNumberFormat="1" applyFont="1" applyBorder="1"/>
    <xf numFmtId="169" fontId="72" fillId="0" borderId="5" xfId="0" applyNumberFormat="1" applyFont="1" applyBorder="1"/>
    <xf numFmtId="0" fontId="82" fillId="0" borderId="1" xfId="0" applyFont="1" applyBorder="1" applyAlignment="1">
      <alignment horizontal="center" vertical="center"/>
    </xf>
    <xf numFmtId="170" fontId="82" fillId="0" borderId="1" xfId="4" applyNumberFormat="1" applyFont="1" applyBorder="1" applyAlignment="1">
      <alignment horizontal="center" vertical="center"/>
    </xf>
    <xf numFmtId="171" fontId="82" fillId="0" borderId="1" xfId="2" applyNumberFormat="1" applyFont="1" applyBorder="1" applyAlignment="1">
      <alignment horizontal="center" vertical="center"/>
    </xf>
    <xf numFmtId="172" fontId="82" fillId="0" borderId="1" xfId="2" applyNumberFormat="1" applyFont="1" applyBorder="1" applyAlignment="1">
      <alignment horizontal="center" vertical="center"/>
    </xf>
    <xf numFmtId="9" fontId="74" fillId="0" borderId="1" xfId="0" applyNumberFormat="1" applyFont="1" applyBorder="1" applyAlignment="1">
      <alignment horizontal="right" wrapText="1"/>
    </xf>
    <xf numFmtId="9" fontId="83" fillId="0" borderId="1" xfId="0" applyNumberFormat="1" applyFont="1" applyBorder="1" applyAlignment="1">
      <alignment horizontal="right" wrapText="1"/>
    </xf>
    <xf numFmtId="168" fontId="74" fillId="0" borderId="1" xfId="0" applyNumberFormat="1" applyFont="1" applyBorder="1" applyAlignment="1">
      <alignment horizontal="right" wrapText="1"/>
    </xf>
    <xf numFmtId="0" fontId="72" fillId="0" borderId="1" xfId="0" applyFont="1" applyBorder="1"/>
    <xf numFmtId="167" fontId="72" fillId="0" borderId="1" xfId="0" applyNumberFormat="1" applyFont="1" applyBorder="1" applyAlignment="1">
      <alignment horizontal="center" vertical="center"/>
    </xf>
    <xf numFmtId="167" fontId="72" fillId="0" borderId="12" xfId="0" applyNumberFormat="1" applyFont="1" applyBorder="1" applyAlignment="1">
      <alignment horizontal="center"/>
    </xf>
    <xf numFmtId="49" fontId="72" fillId="0" borderId="1" xfId="0" applyNumberFormat="1" applyFont="1" applyFill="1" applyBorder="1" applyAlignment="1">
      <alignment horizontal="center" vertical="center"/>
    </xf>
    <xf numFmtId="0" fontId="72" fillId="0" borderId="1" xfId="0" applyFont="1" applyFill="1" applyBorder="1"/>
    <xf numFmtId="0" fontId="72" fillId="0" borderId="8" xfId="0" applyFont="1" applyBorder="1"/>
    <xf numFmtId="1" fontId="72" fillId="0" borderId="1" xfId="0" applyNumberFormat="1" applyFont="1" applyBorder="1" applyAlignment="1">
      <alignment vertical="top"/>
    </xf>
    <xf numFmtId="0" fontId="72" fillId="0" borderId="1" xfId="0" applyFont="1" applyBorder="1" applyAlignment="1">
      <alignment vertical="top"/>
    </xf>
    <xf numFmtId="0" fontId="72" fillId="0" borderId="1" xfId="0" applyFont="1" applyFill="1" applyBorder="1" applyAlignment="1">
      <alignment vertical="top"/>
    </xf>
    <xf numFmtId="9" fontId="81" fillId="0" borderId="17" xfId="4" applyFont="1" applyBorder="1" applyAlignment="1">
      <alignment vertical="top" wrapText="1"/>
    </xf>
    <xf numFmtId="9" fontId="81" fillId="0" borderId="19" xfId="4" applyFont="1" applyBorder="1" applyAlignment="1">
      <alignment vertical="top" wrapText="1"/>
    </xf>
    <xf numFmtId="9" fontId="81" fillId="0" borderId="19" xfId="4" applyFont="1" applyFill="1" applyBorder="1" applyAlignment="1">
      <alignment vertical="top" wrapText="1"/>
    </xf>
    <xf numFmtId="0" fontId="84" fillId="0" borderId="0" xfId="0" applyFont="1"/>
    <xf numFmtId="0" fontId="72" fillId="0" borderId="1" xfId="3" applyFont="1" applyBorder="1" applyAlignment="1" applyProtection="1">
      <alignment horizontal="left" vertical="top" wrapText="1"/>
    </xf>
    <xf numFmtId="0" fontId="72"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0" xfId="0" applyAlignment="1"/>
    <xf numFmtId="0" fontId="73" fillId="0" borderId="1" xfId="3" applyFont="1" applyBorder="1" applyAlignment="1" applyProtection="1">
      <alignment horizontal="left" vertical="top" wrapText="1"/>
    </xf>
    <xf numFmtId="0" fontId="72" fillId="0" borderId="6" xfId="0" applyFont="1" applyBorder="1" applyAlignment="1">
      <alignment horizontal="left" vertical="top" wrapText="1"/>
    </xf>
    <xf numFmtId="0" fontId="72"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0" fillId="0" borderId="1" xfId="0" applyBorder="1" applyAlignment="1">
      <alignment horizontal="left" vertical="top" wrapText="1"/>
    </xf>
    <xf numFmtId="0" fontId="5"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4"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0" fillId="0" borderId="0" xfId="0" applyFill="1" applyAlignment="1"/>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4"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12" fillId="0" borderId="1" xfId="0" applyFont="1" applyBorder="1" applyAlignment="1">
      <alignment horizontal="left" vertical="top" wrapText="1"/>
    </xf>
    <xf numFmtId="0" fontId="17" fillId="2" borderId="6" xfId="0" applyFont="1" applyFill="1" applyBorder="1" applyAlignment="1"/>
    <xf numFmtId="0" fontId="0" fillId="0" borderId="9" xfId="0" applyBorder="1" applyAlignment="1"/>
    <xf numFmtId="0" fontId="0" fillId="0" borderId="5" xfId="0" applyBorder="1" applyAlignment="1"/>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0" xfId="0" applyFill="1" applyBorder="1" applyAlignment="1">
      <alignment horizontal="left" vertical="top" wrapText="1"/>
    </xf>
    <xf numFmtId="0" fontId="12" fillId="0" borderId="1" xfId="0" applyFont="1" applyFill="1" applyBorder="1" applyAlignment="1"/>
    <xf numFmtId="0" fontId="0" fillId="0" borderId="1" xfId="0" applyFill="1" applyBorder="1" applyAlignment="1"/>
    <xf numFmtId="0" fontId="12" fillId="0" borderId="7" xfId="0" applyFont="1" applyFill="1" applyBorder="1" applyAlignment="1"/>
    <xf numFmtId="0" fontId="0" fillId="0" borderId="14" xfId="0" applyFill="1" applyBorder="1" applyAlignment="1"/>
    <xf numFmtId="167" fontId="2" fillId="0" borderId="1" xfId="0" applyNumberFormat="1" applyFont="1" applyFill="1" applyBorder="1" applyAlignment="1">
      <alignment horizontal="left" vertical="top"/>
    </xf>
    <xf numFmtId="167" fontId="72" fillId="0" borderId="1" xfId="47" applyNumberFormat="1" applyFont="1" applyBorder="1" applyAlignment="1">
      <alignment horizontal="center" vertical="top" wrapText="1"/>
    </xf>
    <xf numFmtId="167" fontId="0" fillId="0" borderId="1" xfId="0" applyNumberFormat="1" applyBorder="1" applyAlignment="1">
      <alignment horizontal="center" vertical="top"/>
    </xf>
    <xf numFmtId="167" fontId="0" fillId="0" borderId="7" xfId="0" applyNumberFormat="1" applyBorder="1" applyAlignment="1">
      <alignment horizontal="center" vertical="top"/>
    </xf>
    <xf numFmtId="167" fontId="0" fillId="0" borderId="0" xfId="0" applyNumberFormat="1" applyBorder="1" applyAlignment="1">
      <alignment horizontal="center" vertical="top"/>
    </xf>
    <xf numFmtId="0" fontId="0" fillId="0" borderId="0" xfId="0" applyAlignment="1">
      <alignment horizontal="center" vertical="center"/>
    </xf>
    <xf numFmtId="0" fontId="0" fillId="0" borderId="6" xfId="0" applyBorder="1" applyAlignment="1"/>
    <xf numFmtId="0" fontId="2" fillId="0" borderId="0" xfId="0" applyFont="1" applyBorder="1" applyAlignment="1">
      <alignment horizontal="left" vertical="top" wrapText="1"/>
    </xf>
    <xf numFmtId="0" fontId="2" fillId="0" borderId="0" xfId="0" applyFont="1" applyAlignment="1"/>
    <xf numFmtId="0" fontId="12" fillId="0" borderId="1" xfId="0" applyFont="1" applyBorder="1" applyAlignment="1"/>
    <xf numFmtId="0" fontId="0" fillId="0" borderId="1" xfId="0" applyBorder="1" applyAlignment="1"/>
    <xf numFmtId="0" fontId="12" fillId="0" borderId="20" xfId="0" applyFont="1" applyBorder="1" applyAlignment="1"/>
    <xf numFmtId="0" fontId="0" fillId="0" borderId="20" xfId="0" applyBorder="1" applyAlignment="1"/>
    <xf numFmtId="0" fontId="0" fillId="0" borderId="6" xfId="0" applyFill="1" applyBorder="1" applyAlignment="1"/>
    <xf numFmtId="0" fontId="4" fillId="0" borderId="0" xfId="0" applyFont="1" applyBorder="1" applyAlignment="1">
      <alignment horizontal="left" vertical="top" wrapText="1"/>
    </xf>
    <xf numFmtId="0" fontId="0" fillId="0" borderId="0" xfId="0" applyBorder="1" applyAlignment="1">
      <alignment horizontal="left" vertical="top" wrapText="1"/>
    </xf>
    <xf numFmtId="0" fontId="12" fillId="0" borderId="6" xfId="0" applyFont="1"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4" fillId="0" borderId="0" xfId="0" applyFont="1" applyAlignment="1">
      <alignment vertical="top" wrapText="1"/>
    </xf>
    <xf numFmtId="0" fontId="17" fillId="2" borderId="1" xfId="0" applyFont="1" applyFill="1" applyBorder="1" applyAlignment="1"/>
    <xf numFmtId="0" fontId="0" fillId="2" borderId="1" xfId="0" applyFill="1" applyBorder="1" applyAlignment="1"/>
    <xf numFmtId="0" fontId="5" fillId="0" borderId="0" xfId="0" applyFont="1"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5" fillId="0" borderId="10" xfId="0" applyFont="1" applyBorder="1" applyAlignment="1">
      <alignment horizontal="left" vertical="top" wrapText="1"/>
    </xf>
    <xf numFmtId="0" fontId="0" fillId="0" borderId="11" xfId="0" applyBorder="1" applyAlignment="1">
      <alignment horizontal="left" vertical="top"/>
    </xf>
    <xf numFmtId="0" fontId="12" fillId="0" borderId="6" xfId="0" applyFont="1" applyBorder="1" applyAlignment="1">
      <alignment horizontal="left" vertical="top"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2" fillId="0" borderId="0" xfId="0" applyFont="1" applyFill="1" applyBorder="1" applyAlignment="1">
      <alignment vertical="top" wrapText="1"/>
    </xf>
    <xf numFmtId="0" fontId="18"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Fill="1" applyBorder="1" applyAlignment="1">
      <alignment horizontal="left" vertical="top" wrapText="1"/>
    </xf>
    <xf numFmtId="0" fontId="0" fillId="0" borderId="9" xfId="0" applyFill="1" applyBorder="1" applyAlignment="1"/>
    <xf numFmtId="0" fontId="5" fillId="0" borderId="0" xfId="0" applyFont="1" applyAlignment="1">
      <alignment wrapText="1"/>
    </xf>
    <xf numFmtId="0" fontId="4" fillId="0" borderId="0" xfId="0" applyFont="1" applyAlignment="1">
      <alignment wrapText="1"/>
    </xf>
    <xf numFmtId="0" fontId="5"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0" xfId="0" applyFont="1" applyFill="1" applyBorder="1" applyAlignment="1"/>
    <xf numFmtId="0" fontId="0" fillId="0" borderId="0" xfId="0" applyFill="1"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0" xfId="0" applyFont="1" applyFill="1" applyAlignment="1"/>
    <xf numFmtId="0" fontId="0" fillId="0" borderId="6"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2" fillId="0" borderId="0" xfId="0" applyFont="1" applyFill="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2" fillId="0" borderId="0" xfId="0" applyFont="1" applyAlignment="1">
      <alignment vertical="top" wrapText="1"/>
    </xf>
    <xf numFmtId="0" fontId="2" fillId="0" borderId="2" xfId="0" applyFont="1" applyBorder="1" applyAlignment="1">
      <alignment horizontal="left" vertical="top"/>
    </xf>
    <xf numFmtId="0" fontId="2" fillId="0" borderId="1" xfId="0" applyFont="1" applyBorder="1" applyAlignment="1">
      <alignment horizontal="left" vertical="top" wrapText="1"/>
    </xf>
    <xf numFmtId="0" fontId="8" fillId="0" borderId="0" xfId="0" applyFont="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9" fontId="80" fillId="0" borderId="3" xfId="0" applyNumberFormat="1" applyFont="1" applyBorder="1" applyAlignment="1">
      <alignment horizontal="center" wrapText="1"/>
    </xf>
    <xf numFmtId="9" fontId="80" fillId="0" borderId="12" xfId="0" applyNumberFormat="1" applyFont="1" applyBorder="1" applyAlignment="1">
      <alignment horizontal="center"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0" fillId="0" borderId="15" xfId="0" applyBorder="1" applyAlignment="1">
      <alignment horizontal="left" vertical="top"/>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5" fillId="0" borderId="7" xfId="0" applyFont="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2" borderId="1" xfId="0" applyFill="1" applyBorder="1"/>
    <xf numFmtId="0" fontId="0" fillId="0" borderId="1" xfId="0" applyBorder="1"/>
    <xf numFmtId="0" fontId="13" fillId="0" borderId="0" xfId="0" applyFont="1" applyFill="1" applyAlignment="1">
      <alignment wrapText="1"/>
    </xf>
    <xf numFmtId="0" fontId="0" fillId="0" borderId="0" xfId="0" applyFill="1" applyAlignment="1">
      <alignment wrapText="1"/>
    </xf>
    <xf numFmtId="0" fontId="0" fillId="0" borderId="6" xfId="0" applyBorder="1" applyAlignment="1">
      <alignment horizontal="left" vertical="top"/>
    </xf>
    <xf numFmtId="0" fontId="2" fillId="0" borderId="0" xfId="0" applyFont="1" applyAlignment="1">
      <alignment horizontal="left" vertical="top" wrapText="1"/>
    </xf>
    <xf numFmtId="0" fontId="18" fillId="0" borderId="0" xfId="0" applyFont="1" applyFill="1" applyAlignment="1">
      <alignment wrapText="1"/>
    </xf>
    <xf numFmtId="0" fontId="21" fillId="0" borderId="0" xfId="0" applyFont="1" applyFill="1" applyAlignment="1">
      <alignment wrapText="1"/>
    </xf>
    <xf numFmtId="0" fontId="21" fillId="0" borderId="1" xfId="0" applyFont="1" applyFill="1" applyBorder="1" applyAlignment="1">
      <alignment horizontal="left" vertical="top" wrapText="1"/>
    </xf>
    <xf numFmtId="0" fontId="21" fillId="0" borderId="9" xfId="0" applyFont="1" applyFill="1" applyBorder="1" applyAlignment="1">
      <alignment vertical="top" wrapText="1"/>
    </xf>
    <xf numFmtId="0" fontId="21" fillId="0" borderId="5" xfId="0" applyFont="1" applyFill="1" applyBorder="1" applyAlignment="1">
      <alignment vertical="top"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21" fillId="0" borderId="15" xfId="0" applyFont="1" applyFill="1" applyBorder="1" applyAlignment="1">
      <alignment wrapText="1"/>
    </xf>
    <xf numFmtId="0" fontId="21" fillId="0" borderId="11" xfId="0" applyFont="1" applyFill="1" applyBorder="1" applyAlignment="1">
      <alignment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0" fillId="0" borderId="6" xfId="0" applyFill="1" applyBorder="1"/>
    <xf numFmtId="0" fontId="0" fillId="0" borderId="9" xfId="0" applyFill="1" applyBorder="1"/>
    <xf numFmtId="0" fontId="0" fillId="0" borderId="5" xfId="0" applyFill="1" applyBorder="1"/>
    <xf numFmtId="0" fontId="0" fillId="0" borderId="1" xfId="0" applyBorder="1" applyAlignment="1">
      <alignment horizontal="left" vertical="center"/>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6" xfId="0" applyFill="1" applyBorder="1" applyAlignment="1">
      <alignment horizontal="left" vertical="top"/>
    </xf>
    <xf numFmtId="0" fontId="2" fillId="0" borderId="0" xfId="0" applyFont="1" applyFill="1" applyAlignment="1">
      <alignment horizontal="left" vertical="top"/>
    </xf>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5" fillId="0" borderId="1" xfId="0" applyFont="1" applyBorder="1" applyAlignment="1">
      <alignment vertical="top"/>
    </xf>
    <xf numFmtId="0" fontId="4" fillId="0" borderId="0" xfId="0" applyFont="1" applyAlignment="1">
      <alignment horizontal="center" vertical="center"/>
    </xf>
    <xf numFmtId="0" fontId="4" fillId="0" borderId="2" xfId="0" applyFont="1" applyBorder="1" applyAlignment="1">
      <alignment horizontal="center" vertical="center"/>
    </xf>
    <xf numFmtId="0" fontId="21" fillId="0" borderId="0" xfId="0" applyFont="1" applyAlignment="1">
      <alignment horizontal="left" vertical="top" wrapText="1"/>
    </xf>
    <xf numFmtId="0" fontId="21" fillId="0" borderId="1" xfId="0" applyFont="1" applyFill="1" applyBorder="1" applyAlignment="1">
      <alignment vertical="top" wrapText="1"/>
    </xf>
    <xf numFmtId="0" fontId="22" fillId="0" borderId="0" xfId="0" applyFont="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24" fillId="0" borderId="0" xfId="0" applyFont="1" applyAlignment="1">
      <alignment horizontal="left" vertical="top" wrapText="1"/>
    </xf>
    <xf numFmtId="0" fontId="3" fillId="0" borderId="0" xfId="0" applyFont="1" applyFill="1" applyAlignment="1">
      <alignment horizontal="center" vertical="center"/>
    </xf>
    <xf numFmtId="0" fontId="13" fillId="4" borderId="0" xfId="0" applyFont="1" applyFill="1" applyAlignment="1">
      <alignment horizontal="left" vertical="top" wrapText="1"/>
    </xf>
    <xf numFmtId="0" fontId="26" fillId="0" borderId="0" xfId="0" applyFont="1" applyAlignment="1">
      <alignment horizontal="left" vertical="top" wrapText="1"/>
    </xf>
  </cellXfs>
  <cellStyles count="96">
    <cellStyle name="20% - Accent1 2" xfId="49"/>
    <cellStyle name="20% - Accent1 3" xfId="22"/>
    <cellStyle name="20% - Accent2 2" xfId="50"/>
    <cellStyle name="20% - Accent2 3" xfId="26"/>
    <cellStyle name="20% - Accent3 2" xfId="51"/>
    <cellStyle name="20% - Accent3 3" xfId="30"/>
    <cellStyle name="20% - Accent4 2" xfId="52"/>
    <cellStyle name="20% - Accent4 3" xfId="34"/>
    <cellStyle name="20% - Accent5 2" xfId="53"/>
    <cellStyle name="20% - Accent5 3" xfId="38"/>
    <cellStyle name="20% - Accent6 2" xfId="54"/>
    <cellStyle name="20% - Accent6 3" xfId="42"/>
    <cellStyle name="40% - Accent1 2" xfId="55"/>
    <cellStyle name="40% - Accent1 3" xfId="23"/>
    <cellStyle name="40% - Accent2 2" xfId="56"/>
    <cellStyle name="40% - Accent2 3" xfId="27"/>
    <cellStyle name="40% - Accent3 2" xfId="57"/>
    <cellStyle name="40% - Accent3 3" xfId="31"/>
    <cellStyle name="40% - Accent4 2" xfId="58"/>
    <cellStyle name="40% - Accent4 3" xfId="35"/>
    <cellStyle name="40% - Accent5 2" xfId="59"/>
    <cellStyle name="40% - Accent5 3" xfId="39"/>
    <cellStyle name="40% - Accent6 2" xfId="60"/>
    <cellStyle name="40% - Accent6 3" xfId="43"/>
    <cellStyle name="60% - Accent1 2" xfId="61"/>
    <cellStyle name="60% - Accent1 3" xfId="24"/>
    <cellStyle name="60% - Accent2 2" xfId="62"/>
    <cellStyle name="60% - Accent2 3" xfId="28"/>
    <cellStyle name="60% - Accent3 2" xfId="63"/>
    <cellStyle name="60% - Accent3 3" xfId="32"/>
    <cellStyle name="60% - Accent4 2" xfId="64"/>
    <cellStyle name="60% - Accent4 3" xfId="36"/>
    <cellStyle name="60% - Accent5 2" xfId="65"/>
    <cellStyle name="60% - Accent5 3" xfId="40"/>
    <cellStyle name="60% - Accent6 2" xfId="66"/>
    <cellStyle name="60% - Accent6 3" xfId="44"/>
    <cellStyle name="Accent1 2" xfId="67"/>
    <cellStyle name="Accent1 3" xfId="21"/>
    <cellStyle name="Accent2 2" xfId="68"/>
    <cellStyle name="Accent2 3" xfId="25"/>
    <cellStyle name="Accent3 2" xfId="69"/>
    <cellStyle name="Accent3 3" xfId="29"/>
    <cellStyle name="Accent4 2" xfId="70"/>
    <cellStyle name="Accent4 3" xfId="33"/>
    <cellStyle name="Accent5 2" xfId="71"/>
    <cellStyle name="Accent5 3" xfId="37"/>
    <cellStyle name="Accent6 2" xfId="72"/>
    <cellStyle name="Accent6 3" xfId="41"/>
    <cellStyle name="Bad 2" xfId="73"/>
    <cellStyle name="Bad 3" xfId="11"/>
    <cellStyle name="Calculation 2" xfId="74"/>
    <cellStyle name="Calculation 3" xfId="15"/>
    <cellStyle name="Check Cell 2" xfId="75"/>
    <cellStyle name="Check Cell 3" xfId="17"/>
    <cellStyle name="Comma" xfId="1" builtinId="3"/>
    <cellStyle name="Comma 2" xfId="76"/>
    <cellStyle name="Comma 2 2" xfId="93"/>
    <cellStyle name="Currency" xfId="2" builtinId="4"/>
    <cellStyle name="Currency 2" xfId="94"/>
    <cellStyle name="Explanatory Text 2" xfId="77"/>
    <cellStyle name="Explanatory Text 3" xfId="19"/>
    <cellStyle name="Good 2" xfId="78"/>
    <cellStyle name="Good 3" xfId="10"/>
    <cellStyle name="Heading 1 2" xfId="79"/>
    <cellStyle name="Heading 1 3" xfId="6"/>
    <cellStyle name="Heading 2 2" xfId="80"/>
    <cellStyle name="Heading 2 3" xfId="7"/>
    <cellStyle name="Heading 3 2" xfId="81"/>
    <cellStyle name="Heading 3 3" xfId="8"/>
    <cellStyle name="Heading 4 2" xfId="82"/>
    <cellStyle name="Heading 4 3" xfId="9"/>
    <cellStyle name="Hyperlink" xfId="3" builtinId="8"/>
    <cellStyle name="Input 2" xfId="83"/>
    <cellStyle name="Input 3" xfId="13"/>
    <cellStyle name="Linked Cell 2" xfId="84"/>
    <cellStyle name="Linked Cell 3" xfId="16"/>
    <cellStyle name="Neutral 2" xfId="85"/>
    <cellStyle name="Neutral 3" xfId="12"/>
    <cellStyle name="Normal" xfId="0" builtinId="0"/>
    <cellStyle name="Normal 2" xfId="47"/>
    <cellStyle name="Normal 2 2" xfId="86"/>
    <cellStyle name="Normal 3" xfId="45"/>
    <cellStyle name="Normal 4" xfId="48"/>
    <cellStyle name="Normal 5" xfId="92"/>
    <cellStyle name="Note 2" xfId="46"/>
    <cellStyle name="Note 2 2" xfId="87"/>
    <cellStyle name="Output 2" xfId="88"/>
    <cellStyle name="Output 3" xfId="14"/>
    <cellStyle name="Percent" xfId="4" builtinId="5"/>
    <cellStyle name="Percent 2" xfId="89"/>
    <cellStyle name="Percent 2 2" xfId="95"/>
    <cellStyle name="Title" xfId="5" builtinId="15" customBuiltin="1"/>
    <cellStyle name="Total 2" xfId="90"/>
    <cellStyle name="Total 3" xfId="20"/>
    <cellStyle name="Warning Text 2" xfId="91"/>
    <cellStyle name="Warning Text 3" xfId="18"/>
  </cellStyles>
  <dxfs count="0"/>
  <tableStyles count="0" defaultTableStyle="TableStyleMedium9" defaultPivotStyle="PivotStyleLight16"/>
  <colors>
    <mruColors>
      <color rgb="FF0053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andrewsj@newpaltz.edu" TargetMode="External"/><Relationship Id="rId2" Type="http://schemas.openxmlformats.org/officeDocument/2006/relationships/hyperlink" Target="mailto:admissions@newpaltz.edu" TargetMode="External"/><Relationship Id="rId1" Type="http://schemas.openxmlformats.org/officeDocument/2006/relationships/hyperlink" Target="http://www.newpaltz.edu/" TargetMode="External"/><Relationship Id="rId5" Type="http://schemas.openxmlformats.org/officeDocument/2006/relationships/printerSettings" Target="../printerSettings/printerSettings1.bin"/><Relationship Id="rId4" Type="http://schemas.openxmlformats.org/officeDocument/2006/relationships/hyperlink" Target="http://www.newpaltz.edu/oi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4"/>
  <sheetViews>
    <sheetView workbookViewId="0">
      <selection activeCell="A9" sqref="A9"/>
    </sheetView>
  </sheetViews>
  <sheetFormatPr defaultColWidth="9.109375" defaultRowHeight="13.2" x14ac:dyDescent="0.25"/>
  <cols>
    <col min="1" max="1" width="15.109375" style="333" bestFit="1" customWidth="1"/>
    <col min="2" max="16384" width="9.109375" style="333"/>
  </cols>
  <sheetData>
    <row r="1" spans="1:1" ht="15.6" x14ac:dyDescent="0.3">
      <c r="A1" s="332" t="s">
        <v>1065</v>
      </c>
    </row>
    <row r="3" spans="1:1" x14ac:dyDescent="0.25">
      <c r="A3" s="334" t="s">
        <v>1055</v>
      </c>
    </row>
    <row r="4" spans="1:1" x14ac:dyDescent="0.25">
      <c r="A4" s="334" t="s">
        <v>1056</v>
      </c>
    </row>
    <row r="5" spans="1:1" x14ac:dyDescent="0.25">
      <c r="A5" s="334" t="s">
        <v>1057</v>
      </c>
    </row>
    <row r="6" spans="1:1" x14ac:dyDescent="0.25">
      <c r="A6" s="334" t="s">
        <v>1058</v>
      </c>
    </row>
    <row r="7" spans="1:1" x14ac:dyDescent="0.25">
      <c r="A7" s="334" t="s">
        <v>1059</v>
      </c>
    </row>
    <row r="8" spans="1:1" x14ac:dyDescent="0.25">
      <c r="A8" s="334" t="s">
        <v>1060</v>
      </c>
    </row>
    <row r="9" spans="1:1" x14ac:dyDescent="0.25">
      <c r="A9" s="334" t="s">
        <v>1061</v>
      </c>
    </row>
    <row r="10" spans="1:1" x14ac:dyDescent="0.25">
      <c r="A10" s="334" t="s">
        <v>1062</v>
      </c>
    </row>
    <row r="11" spans="1:1" x14ac:dyDescent="0.25">
      <c r="A11" s="334" t="s">
        <v>1063</v>
      </c>
    </row>
    <row r="12" spans="1:1" x14ac:dyDescent="0.25">
      <c r="A12" s="334" t="s">
        <v>1064</v>
      </c>
    </row>
    <row r="13" spans="1:1" x14ac:dyDescent="0.25">
      <c r="A13" s="334" t="s">
        <v>1053</v>
      </c>
    </row>
    <row r="14" spans="1:1" x14ac:dyDescent="0.25">
      <c r="A14" s="334" t="s">
        <v>1054</v>
      </c>
    </row>
  </sheetData>
  <sortState ref="A2:C14">
    <sortCondition ref="A2"/>
  </sortState>
  <hyperlinks>
    <hyperlink ref="A3" location="'CDS-A'!A1" display="'CDS-A'!A1"/>
    <hyperlink ref="A4" location="'CDS-B'!A1" display="'CDS-B'!A1"/>
    <hyperlink ref="A5" location="'CDS-C'!A1" display="'CDS-C'!A1"/>
    <hyperlink ref="A6" location="'CDS-D'!A1" display="'CDS-D'!A1"/>
    <hyperlink ref="A7" location="'CDS-E'!A1" display="'CDS-E'!A1"/>
    <hyperlink ref="A8" location="'CDS-F'!A1" display="'CDS-F'!A1"/>
    <hyperlink ref="A9" location="'CDS-G'!A1" display="'CDS-G'!A1"/>
    <hyperlink ref="A10" location="'CDS-H'!A1" display="'CDS-H'!A1"/>
    <hyperlink ref="A11" location="'CDS-I'!A1" display="'CDS-I'!A1"/>
    <hyperlink ref="A12" location="'CDS-J'!A1" display="'CDS-J'!A1"/>
    <hyperlink ref="A13" location="'CDS Definitions'!A1" display="'CDS Definitions'!A1"/>
    <hyperlink ref="A14" location="'CDS-CHANGES'!A1" display="'CDS-CHANGES'!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52"/>
  <sheetViews>
    <sheetView showGridLines="0" showRuler="0" view="pageLayout" zoomScaleNormal="100" workbookViewId="0">
      <selection sqref="A1:K1"/>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438" t="s">
        <v>177</v>
      </c>
      <c r="B1" s="438"/>
      <c r="C1" s="438"/>
      <c r="D1" s="438"/>
      <c r="E1" s="438"/>
      <c r="F1" s="438"/>
      <c r="G1" s="438"/>
      <c r="H1" s="438"/>
      <c r="I1" s="438"/>
      <c r="J1" s="438"/>
      <c r="K1" s="438"/>
    </row>
    <row r="2" spans="1:17" x14ac:dyDescent="0.25"/>
    <row r="3" spans="1:17" ht="38.25" customHeight="1" x14ac:dyDescent="0.25">
      <c r="A3" s="3" t="s">
        <v>206</v>
      </c>
      <c r="B3" s="633" t="s">
        <v>994</v>
      </c>
      <c r="C3" s="634"/>
      <c r="D3" s="634"/>
      <c r="E3" s="634"/>
      <c r="F3" s="634"/>
      <c r="G3" s="634"/>
      <c r="H3" s="634"/>
      <c r="I3" s="634"/>
      <c r="J3" s="634"/>
      <c r="K3" s="634"/>
    </row>
    <row r="4" spans="1:17" ht="66" customHeight="1" x14ac:dyDescent="0.25">
      <c r="B4" s="640" t="s">
        <v>822</v>
      </c>
      <c r="C4" s="640"/>
      <c r="D4" s="640"/>
      <c r="E4" s="640"/>
      <c r="F4" s="640"/>
      <c r="G4" s="640"/>
      <c r="H4" s="640"/>
      <c r="I4" s="640"/>
      <c r="J4" s="640"/>
      <c r="K4" s="640"/>
    </row>
    <row r="5" spans="1:17" s="209" customFormat="1" x14ac:dyDescent="0.25">
      <c r="B5" s="210"/>
      <c r="C5" s="211"/>
      <c r="D5" s="208"/>
      <c r="E5" s="208"/>
      <c r="F5" s="208"/>
      <c r="G5" s="208"/>
      <c r="H5" s="208"/>
      <c r="I5" s="212"/>
      <c r="J5" s="210" t="s">
        <v>884</v>
      </c>
      <c r="K5" s="210" t="s">
        <v>885</v>
      </c>
    </row>
    <row r="6" spans="1:17" s="206" customFormat="1" ht="55.5" customHeight="1" x14ac:dyDescent="0.25">
      <c r="B6" s="207"/>
      <c r="C6" s="640" t="s">
        <v>877</v>
      </c>
      <c r="D6" s="640"/>
      <c r="E6" s="640"/>
      <c r="F6" s="640"/>
      <c r="G6" s="640"/>
      <c r="H6" s="640"/>
      <c r="I6" s="640"/>
      <c r="J6" s="213" t="s">
        <v>886</v>
      </c>
      <c r="K6" s="213" t="s">
        <v>887</v>
      </c>
    </row>
    <row r="7" spans="1:17" s="206" customFormat="1" ht="46.5" customHeight="1" x14ac:dyDescent="0.25">
      <c r="B7" s="207"/>
      <c r="C7" s="640" t="s">
        <v>878</v>
      </c>
      <c r="D7" s="640"/>
      <c r="E7" s="640"/>
      <c r="F7" s="640"/>
      <c r="G7" s="640"/>
      <c r="H7" s="640"/>
      <c r="I7" s="640"/>
      <c r="J7" s="213" t="s">
        <v>886</v>
      </c>
      <c r="K7" s="213" t="s">
        <v>481</v>
      </c>
    </row>
    <row r="8" spans="1:17" s="206" customFormat="1" ht="24.75" customHeight="1" x14ac:dyDescent="0.25">
      <c r="B8" s="207"/>
      <c r="C8" s="640" t="s">
        <v>879</v>
      </c>
      <c r="D8" s="640"/>
      <c r="E8" s="640"/>
      <c r="F8" s="640"/>
      <c r="G8" s="640"/>
      <c r="H8" s="640"/>
      <c r="I8" s="640"/>
      <c r="J8" s="213" t="s">
        <v>886</v>
      </c>
      <c r="K8" s="213" t="s">
        <v>888</v>
      </c>
    </row>
    <row r="9" spans="1:17" s="206" customFormat="1" ht="25.5" customHeight="1" x14ac:dyDescent="0.25">
      <c r="B9" s="207"/>
      <c r="C9" s="640" t="s">
        <v>880</v>
      </c>
      <c r="D9" s="640"/>
      <c r="E9" s="640"/>
      <c r="F9" s="640"/>
      <c r="G9" s="640"/>
      <c r="H9" s="640"/>
      <c r="I9" s="640"/>
      <c r="J9" s="213" t="s">
        <v>886</v>
      </c>
      <c r="K9" s="213" t="s">
        <v>886</v>
      </c>
    </row>
    <row r="10" spans="1:17" s="206" customFormat="1" x14ac:dyDescent="0.25">
      <c r="B10" s="207"/>
      <c r="C10" s="640" t="s">
        <v>881</v>
      </c>
      <c r="D10" s="640"/>
      <c r="E10" s="640"/>
      <c r="F10" s="640"/>
      <c r="G10" s="640"/>
      <c r="H10" s="640"/>
      <c r="I10" s="640"/>
      <c r="J10" s="213" t="s">
        <v>888</v>
      </c>
      <c r="K10" s="213" t="s">
        <v>886</v>
      </c>
    </row>
    <row r="11" spans="1:17" s="206" customFormat="1" x14ac:dyDescent="0.25">
      <c r="B11" s="207"/>
      <c r="C11" s="640" t="s">
        <v>882</v>
      </c>
      <c r="D11" s="640"/>
      <c r="E11" s="640"/>
      <c r="F11" s="640"/>
      <c r="G11" s="640"/>
      <c r="H11" s="640"/>
      <c r="I11" s="640"/>
      <c r="J11" s="213" t="s">
        <v>886</v>
      </c>
      <c r="K11" s="213" t="s">
        <v>886</v>
      </c>
    </row>
    <row r="12" spans="1:17" s="206" customFormat="1" x14ac:dyDescent="0.25">
      <c r="B12" s="207"/>
      <c r="C12" s="640" t="s">
        <v>883</v>
      </c>
      <c r="D12" s="640"/>
      <c r="E12" s="640"/>
      <c r="F12" s="640"/>
      <c r="G12" s="640"/>
      <c r="H12" s="640"/>
      <c r="I12" s="640"/>
      <c r="J12" s="213" t="s">
        <v>886</v>
      </c>
      <c r="K12" s="213" t="s">
        <v>888</v>
      </c>
    </row>
    <row r="13" spans="1:17" ht="12.75" customHeight="1" x14ac:dyDescent="0.25">
      <c r="B13" s="145"/>
      <c r="C13" s="145"/>
      <c r="D13" s="145"/>
      <c r="E13" s="145"/>
      <c r="F13" s="145"/>
      <c r="G13" s="145"/>
      <c r="H13" s="145"/>
      <c r="I13" s="145"/>
      <c r="J13" s="145"/>
      <c r="K13" s="145"/>
      <c r="Q13" s="263"/>
    </row>
    <row r="14" spans="1:17" s="214" customFormat="1" ht="25.5" customHeight="1" x14ac:dyDescent="0.25">
      <c r="B14" s="645" t="s">
        <v>889</v>
      </c>
      <c r="C14" s="646"/>
      <c r="D14" s="646"/>
      <c r="E14" s="646"/>
      <c r="F14" s="646"/>
      <c r="G14" s="646"/>
      <c r="H14" s="646"/>
      <c r="I14" s="646"/>
      <c r="J14" s="646"/>
      <c r="K14" s="646"/>
    </row>
    <row r="15" spans="1:17" s="214" customFormat="1" ht="49.5" customHeight="1" x14ac:dyDescent="0.25">
      <c r="B15" s="645" t="s">
        <v>890</v>
      </c>
      <c r="C15" s="646"/>
      <c r="D15" s="646"/>
      <c r="E15" s="646"/>
      <c r="F15" s="646"/>
      <c r="G15" s="646"/>
      <c r="H15" s="646"/>
      <c r="I15" s="646"/>
      <c r="J15" s="646"/>
      <c r="K15" s="646"/>
    </row>
    <row r="16" spans="1:17" ht="25.5" customHeight="1" x14ac:dyDescent="0.25">
      <c r="B16" s="645" t="s">
        <v>842</v>
      </c>
      <c r="C16" s="645"/>
      <c r="D16" s="645"/>
      <c r="E16" s="645"/>
      <c r="F16" s="645"/>
      <c r="G16" s="645"/>
      <c r="H16" s="645"/>
      <c r="I16" s="645"/>
      <c r="J16" s="645"/>
      <c r="K16" s="645"/>
    </row>
    <row r="17" spans="1:11" ht="64.5" customHeight="1" x14ac:dyDescent="0.25">
      <c r="B17" s="645" t="s">
        <v>161</v>
      </c>
      <c r="C17" s="646"/>
      <c r="D17" s="646"/>
      <c r="E17" s="646"/>
      <c r="F17" s="646"/>
      <c r="G17" s="646"/>
      <c r="H17" s="646"/>
      <c r="I17" s="646"/>
      <c r="J17" s="646"/>
      <c r="K17" s="646"/>
    </row>
    <row r="18" spans="1:11" ht="12.75" customHeight="1" x14ac:dyDescent="0.25">
      <c r="B18" s="647" t="s">
        <v>773</v>
      </c>
      <c r="C18" s="639"/>
      <c r="D18" s="639"/>
      <c r="E18" s="639"/>
      <c r="F18" s="639"/>
      <c r="G18" s="639"/>
      <c r="H18" s="639"/>
      <c r="I18" s="639"/>
      <c r="J18" s="639"/>
      <c r="K18" s="639"/>
    </row>
    <row r="19" spans="1:11" ht="12.75" customHeight="1" x14ac:dyDescent="0.25">
      <c r="B19" s="639"/>
      <c r="C19" s="639"/>
      <c r="D19" s="639"/>
      <c r="E19" s="639"/>
      <c r="F19" s="639"/>
      <c r="G19" s="639"/>
      <c r="H19" s="639"/>
      <c r="I19" s="639"/>
      <c r="J19" s="639"/>
      <c r="K19" s="639"/>
    </row>
    <row r="20" spans="1:11" x14ac:dyDescent="0.25">
      <c r="C20" s="131"/>
      <c r="D20" s="131"/>
      <c r="E20" s="131"/>
      <c r="F20" s="131"/>
      <c r="G20" s="131"/>
      <c r="H20" s="131"/>
      <c r="I20" s="131"/>
      <c r="J20" s="131"/>
      <c r="K20" s="131"/>
    </row>
    <row r="21" spans="1:11" x14ac:dyDescent="0.25">
      <c r="A21" s="3" t="s">
        <v>206</v>
      </c>
      <c r="B21" s="642"/>
      <c r="C21" s="643"/>
      <c r="D21" s="643"/>
      <c r="E21" s="643"/>
      <c r="F21" s="643"/>
      <c r="G21" s="643"/>
      <c r="H21" s="644"/>
      <c r="I21" s="140" t="s">
        <v>178</v>
      </c>
      <c r="J21" s="140" t="s">
        <v>179</v>
      </c>
      <c r="K21" s="140" t="s">
        <v>288</v>
      </c>
    </row>
    <row r="22" spans="1:11" x14ac:dyDescent="0.25">
      <c r="A22" s="3" t="s">
        <v>206</v>
      </c>
      <c r="B22" s="141" t="s">
        <v>180</v>
      </c>
      <c r="C22" s="447" t="s">
        <v>181</v>
      </c>
      <c r="D22" s="447"/>
      <c r="E22" s="447"/>
      <c r="F22" s="447"/>
      <c r="G22" s="447"/>
      <c r="H22" s="448"/>
      <c r="I22" s="351">
        <v>313</v>
      </c>
      <c r="J22" s="351">
        <v>293</v>
      </c>
      <c r="K22" s="351">
        <v>606</v>
      </c>
    </row>
    <row r="23" spans="1:11" x14ac:dyDescent="0.25">
      <c r="A23" s="3" t="s">
        <v>206</v>
      </c>
      <c r="B23" s="141" t="s">
        <v>182</v>
      </c>
      <c r="C23" s="447" t="s">
        <v>183</v>
      </c>
      <c r="D23" s="447"/>
      <c r="E23" s="447"/>
      <c r="F23" s="447"/>
      <c r="G23" s="447"/>
      <c r="H23" s="448"/>
      <c r="I23" s="351">
        <v>51</v>
      </c>
      <c r="J23" s="351">
        <v>26</v>
      </c>
      <c r="K23" s="351">
        <v>77</v>
      </c>
    </row>
    <row r="24" spans="1:11" x14ac:dyDescent="0.25">
      <c r="A24" s="3" t="s">
        <v>206</v>
      </c>
      <c r="B24" s="141" t="s">
        <v>184</v>
      </c>
      <c r="C24" s="447" t="s">
        <v>185</v>
      </c>
      <c r="D24" s="447"/>
      <c r="E24" s="447"/>
      <c r="F24" s="447"/>
      <c r="G24" s="447"/>
      <c r="H24" s="448"/>
      <c r="I24" s="351">
        <v>160</v>
      </c>
      <c r="J24" s="351">
        <v>171</v>
      </c>
      <c r="K24" s="351">
        <v>331</v>
      </c>
    </row>
    <row r="25" spans="1:11" x14ac:dyDescent="0.25">
      <c r="A25" s="3" t="s">
        <v>206</v>
      </c>
      <c r="B25" s="141" t="s">
        <v>186</v>
      </c>
      <c r="C25" s="447" t="s">
        <v>187</v>
      </c>
      <c r="D25" s="447"/>
      <c r="E25" s="447"/>
      <c r="F25" s="447"/>
      <c r="G25" s="447"/>
      <c r="H25" s="448"/>
      <c r="I25" s="351">
        <v>153</v>
      </c>
      <c r="J25" s="351">
        <v>122</v>
      </c>
      <c r="K25" s="351">
        <v>275</v>
      </c>
    </row>
    <row r="26" spans="1:11" ht="14.25" customHeight="1" x14ac:dyDescent="0.25">
      <c r="A26" s="3" t="s">
        <v>206</v>
      </c>
      <c r="B26" s="141" t="s">
        <v>188</v>
      </c>
      <c r="C26" s="447" t="s">
        <v>189</v>
      </c>
      <c r="D26" s="447"/>
      <c r="E26" s="447"/>
      <c r="F26" s="447"/>
      <c r="G26" s="447"/>
      <c r="H26" s="448"/>
      <c r="I26" s="351">
        <v>12</v>
      </c>
      <c r="J26" s="351">
        <v>5</v>
      </c>
      <c r="K26" s="351">
        <v>17</v>
      </c>
    </row>
    <row r="27" spans="1:11" ht="25.5" customHeight="1" x14ac:dyDescent="0.25">
      <c r="A27" s="3" t="s">
        <v>206</v>
      </c>
      <c r="B27" s="142" t="s">
        <v>190</v>
      </c>
      <c r="C27" s="616" t="s">
        <v>162</v>
      </c>
      <c r="D27" s="616"/>
      <c r="E27" s="616"/>
      <c r="F27" s="616"/>
      <c r="G27" s="616"/>
      <c r="H27" s="599"/>
      <c r="I27" s="351">
        <v>255</v>
      </c>
      <c r="J27" s="351">
        <v>87</v>
      </c>
      <c r="K27" s="351">
        <v>342</v>
      </c>
    </row>
    <row r="28" spans="1:11" ht="26.25" customHeight="1" x14ac:dyDescent="0.25">
      <c r="A28" s="3" t="s">
        <v>206</v>
      </c>
      <c r="B28" s="142" t="s">
        <v>191</v>
      </c>
      <c r="C28" s="447" t="s">
        <v>192</v>
      </c>
      <c r="D28" s="447"/>
      <c r="E28" s="447"/>
      <c r="F28" s="447"/>
      <c r="G28" s="447"/>
      <c r="H28" s="448"/>
      <c r="I28" s="351">
        <v>49</v>
      </c>
      <c r="J28" s="351">
        <v>151</v>
      </c>
      <c r="K28" s="351">
        <v>200</v>
      </c>
    </row>
    <row r="29" spans="1:11" x14ac:dyDescent="0.25">
      <c r="A29" s="3" t="s">
        <v>206</v>
      </c>
      <c r="B29" s="141" t="s">
        <v>193</v>
      </c>
      <c r="C29" s="447" t="s">
        <v>194</v>
      </c>
      <c r="D29" s="447"/>
      <c r="E29" s="447"/>
      <c r="F29" s="447"/>
      <c r="G29" s="447"/>
      <c r="H29" s="448"/>
      <c r="I29" s="351">
        <v>5</v>
      </c>
      <c r="J29" s="351">
        <v>37</v>
      </c>
      <c r="K29" s="351">
        <v>42</v>
      </c>
    </row>
    <row r="30" spans="1:11" ht="25.5" customHeight="1" x14ac:dyDescent="0.25">
      <c r="A30" s="3" t="s">
        <v>206</v>
      </c>
      <c r="B30" s="141" t="s">
        <v>195</v>
      </c>
      <c r="C30" s="447" t="s">
        <v>415</v>
      </c>
      <c r="D30" s="447"/>
      <c r="E30" s="447"/>
      <c r="F30" s="447"/>
      <c r="G30" s="447"/>
      <c r="H30" s="448"/>
      <c r="I30" s="351">
        <v>4</v>
      </c>
      <c r="J30" s="351">
        <v>18</v>
      </c>
      <c r="K30" s="351">
        <v>22</v>
      </c>
    </row>
    <row r="31" spans="1:11" ht="25.5" customHeight="1" x14ac:dyDescent="0.25">
      <c r="A31" s="3" t="s">
        <v>206</v>
      </c>
      <c r="B31" s="198" t="s">
        <v>225</v>
      </c>
      <c r="C31" s="549" t="s">
        <v>891</v>
      </c>
      <c r="D31" s="549"/>
      <c r="E31" s="549"/>
      <c r="F31" s="549"/>
      <c r="G31" s="549"/>
      <c r="H31" s="549"/>
      <c r="I31" s="351">
        <v>0</v>
      </c>
      <c r="J31" s="351">
        <v>0</v>
      </c>
      <c r="K31" s="351">
        <v>0</v>
      </c>
    </row>
    <row r="32" spans="1:11" x14ac:dyDescent="0.25"/>
    <row r="33" spans="1:11" x14ac:dyDescent="0.25">
      <c r="A33" s="3" t="s">
        <v>207</v>
      </c>
      <c r="B33" s="635" t="s">
        <v>209</v>
      </c>
      <c r="C33" s="553"/>
      <c r="D33" s="553"/>
      <c r="E33" s="553"/>
      <c r="F33" s="553"/>
      <c r="G33" s="553"/>
      <c r="H33" s="553"/>
      <c r="I33" s="553"/>
      <c r="J33" s="553"/>
      <c r="K33" s="553"/>
    </row>
    <row r="34" spans="1:11" ht="64.5" customHeight="1" x14ac:dyDescent="0.25">
      <c r="B34" s="439" t="s">
        <v>995</v>
      </c>
      <c r="C34" s="439"/>
      <c r="D34" s="439"/>
      <c r="E34" s="439"/>
      <c r="F34" s="439"/>
      <c r="G34" s="439"/>
      <c r="H34" s="439"/>
      <c r="I34" s="439"/>
      <c r="J34" s="439"/>
      <c r="K34" s="439"/>
    </row>
    <row r="35" spans="1:11" x14ac:dyDescent="0.25">
      <c r="B35" s="7"/>
      <c r="C35" s="7"/>
      <c r="D35" s="7"/>
      <c r="E35" s="7"/>
      <c r="F35" s="7"/>
      <c r="G35" s="7"/>
      <c r="H35" s="7"/>
      <c r="I35" s="7"/>
      <c r="J35" s="7"/>
      <c r="K35" s="7"/>
    </row>
    <row r="36" spans="1:11" s="188" customFormat="1" x14ac:dyDescent="0.25">
      <c r="A36" s="85" t="s">
        <v>207</v>
      </c>
      <c r="B36" s="636" t="s">
        <v>996</v>
      </c>
      <c r="C36" s="636"/>
      <c r="D36" s="636"/>
      <c r="E36" s="636"/>
      <c r="F36" s="636"/>
      <c r="G36" s="423">
        <v>17.100000000000001</v>
      </c>
      <c r="H36" s="424" t="s">
        <v>226</v>
      </c>
      <c r="I36" s="215" t="s">
        <v>892</v>
      </c>
      <c r="J36" s="425">
        <v>7038</v>
      </c>
      <c r="K36" s="215" t="s">
        <v>893</v>
      </c>
    </row>
    <row r="37" spans="1:11" s="188" customFormat="1" x14ac:dyDescent="0.25">
      <c r="I37" s="216" t="s">
        <v>894</v>
      </c>
      <c r="J37" s="425">
        <v>411</v>
      </c>
      <c r="K37" s="215" t="s">
        <v>227</v>
      </c>
    </row>
    <row r="38" spans="1:11" ht="16.5" customHeight="1" x14ac:dyDescent="0.25">
      <c r="A38" s="3" t="s">
        <v>208</v>
      </c>
      <c r="B38" s="635" t="s">
        <v>196</v>
      </c>
      <c r="C38" s="553"/>
      <c r="D38" s="553"/>
      <c r="E38" s="553"/>
      <c r="F38" s="553"/>
      <c r="G38" s="553"/>
      <c r="H38" s="553"/>
      <c r="I38" s="553"/>
      <c r="J38" s="553"/>
      <c r="K38" s="553"/>
    </row>
    <row r="39" spans="1:11" ht="27" customHeight="1" x14ac:dyDescent="0.25">
      <c r="A39" s="3"/>
      <c r="B39" s="534" t="s">
        <v>997</v>
      </c>
      <c r="C39" s="439"/>
      <c r="D39" s="439"/>
      <c r="E39" s="439"/>
      <c r="F39" s="439"/>
      <c r="G39" s="439"/>
      <c r="H39" s="439"/>
      <c r="I39" s="439"/>
      <c r="J39" s="439"/>
      <c r="K39" s="439"/>
    </row>
    <row r="40" spans="1:11" ht="115.5" customHeight="1" x14ac:dyDescent="0.25">
      <c r="A40" s="3"/>
      <c r="B40" s="641" t="s">
        <v>804</v>
      </c>
      <c r="C40" s="439"/>
      <c r="D40" s="439"/>
      <c r="E40" s="439"/>
      <c r="F40" s="439"/>
      <c r="G40" s="439"/>
      <c r="H40" s="439"/>
      <c r="I40" s="439"/>
      <c r="J40" s="439"/>
      <c r="K40" s="439"/>
    </row>
    <row r="41" spans="1:11" ht="93" customHeight="1" x14ac:dyDescent="0.25">
      <c r="A41" s="3"/>
      <c r="B41" s="641" t="s">
        <v>805</v>
      </c>
      <c r="C41" s="534"/>
      <c r="D41" s="534"/>
      <c r="E41" s="534"/>
      <c r="F41" s="534"/>
      <c r="G41" s="534"/>
      <c r="H41" s="534"/>
      <c r="I41" s="534"/>
      <c r="J41" s="534"/>
      <c r="K41" s="534"/>
    </row>
    <row r="42" spans="1:11" ht="68.25" customHeight="1" x14ac:dyDescent="0.25">
      <c r="A42" s="3"/>
      <c r="B42" s="534" t="s">
        <v>998</v>
      </c>
      <c r="C42" s="439"/>
      <c r="D42" s="439"/>
      <c r="E42" s="439"/>
      <c r="F42" s="439"/>
      <c r="G42" s="439"/>
      <c r="H42" s="439"/>
      <c r="I42" s="439"/>
      <c r="J42" s="439"/>
      <c r="K42" s="439"/>
    </row>
    <row r="43" spans="1:11" x14ac:dyDescent="0.25">
      <c r="A43" s="3"/>
      <c r="B43" s="144"/>
      <c r="C43" s="144"/>
      <c r="D43" s="144"/>
      <c r="E43" s="144"/>
      <c r="F43" s="144"/>
      <c r="G43" s="144"/>
      <c r="H43" s="144"/>
      <c r="I43" s="144"/>
      <c r="J43" s="144"/>
      <c r="K43" s="144"/>
    </row>
    <row r="44" spans="1:11" x14ac:dyDescent="0.25">
      <c r="A44" s="3" t="s">
        <v>208</v>
      </c>
      <c r="B44" s="637" t="s">
        <v>445</v>
      </c>
      <c r="C44" s="501"/>
      <c r="D44" s="501"/>
      <c r="E44" s="501"/>
      <c r="F44" s="501"/>
      <c r="G44" s="501"/>
      <c r="H44" s="501"/>
      <c r="I44" s="501"/>
      <c r="J44" s="501"/>
      <c r="K44" s="501"/>
    </row>
    <row r="45" spans="1:11" x14ac:dyDescent="0.25"/>
    <row r="46" spans="1:11" x14ac:dyDescent="0.25">
      <c r="A46" s="3" t="s">
        <v>208</v>
      </c>
      <c r="B46" s="638" t="s">
        <v>446</v>
      </c>
      <c r="C46" s="638"/>
      <c r="D46" s="638"/>
      <c r="E46" s="638"/>
      <c r="F46" s="638"/>
      <c r="G46" s="638"/>
      <c r="H46" s="638"/>
      <c r="I46" s="638"/>
      <c r="J46" s="638"/>
      <c r="K46" s="638"/>
    </row>
    <row r="47" spans="1:11" x14ac:dyDescent="0.25">
      <c r="A47" s="3" t="s">
        <v>208</v>
      </c>
      <c r="B47" s="632" t="s">
        <v>197</v>
      </c>
      <c r="C47" s="632"/>
      <c r="D47" s="143" t="s">
        <v>198</v>
      </c>
      <c r="E47" s="143" t="s">
        <v>199</v>
      </c>
      <c r="F47" s="143" t="s">
        <v>200</v>
      </c>
      <c r="G47" s="143" t="s">
        <v>201</v>
      </c>
      <c r="H47" s="143" t="s">
        <v>202</v>
      </c>
      <c r="I47" s="143" t="s">
        <v>203</v>
      </c>
      <c r="J47" s="143" t="s">
        <v>204</v>
      </c>
      <c r="K47" s="143" t="s">
        <v>288</v>
      </c>
    </row>
    <row r="48" spans="1:11" x14ac:dyDescent="0.25">
      <c r="A48" s="3" t="s">
        <v>208</v>
      </c>
      <c r="B48" s="632"/>
      <c r="C48" s="632"/>
      <c r="D48" s="372">
        <v>70</v>
      </c>
      <c r="E48" s="372">
        <v>315</v>
      </c>
      <c r="F48" s="372">
        <v>516</v>
      </c>
      <c r="G48" s="372">
        <v>224</v>
      </c>
      <c r="H48" s="372">
        <v>71</v>
      </c>
      <c r="I48" s="372">
        <v>38</v>
      </c>
      <c r="J48" s="372">
        <v>6</v>
      </c>
      <c r="K48" s="372">
        <f>SUM(D48:J48)</f>
        <v>1240</v>
      </c>
    </row>
    <row r="49" spans="1:11" x14ac:dyDescent="0.25">
      <c r="B49" s="631"/>
      <c r="C49" s="631"/>
    </row>
    <row r="50" spans="1:11" x14ac:dyDescent="0.25">
      <c r="A50" s="3" t="s">
        <v>208</v>
      </c>
      <c r="B50" s="632" t="s">
        <v>205</v>
      </c>
      <c r="C50" s="632"/>
      <c r="D50" s="143" t="s">
        <v>198</v>
      </c>
      <c r="E50" s="143" t="s">
        <v>199</v>
      </c>
      <c r="F50" s="143" t="s">
        <v>200</v>
      </c>
      <c r="G50" s="143" t="s">
        <v>201</v>
      </c>
      <c r="H50" s="143" t="s">
        <v>202</v>
      </c>
      <c r="I50" s="143" t="s">
        <v>203</v>
      </c>
      <c r="J50" s="143" t="s">
        <v>204</v>
      </c>
      <c r="K50" s="143" t="s">
        <v>288</v>
      </c>
    </row>
    <row r="51" spans="1:11" x14ac:dyDescent="0.25">
      <c r="A51" s="3" t="s">
        <v>208</v>
      </c>
      <c r="B51" s="632"/>
      <c r="C51" s="632"/>
      <c r="D51" s="29"/>
      <c r="E51" s="29"/>
      <c r="F51" s="29"/>
      <c r="G51" s="29"/>
      <c r="H51" s="29"/>
      <c r="I51" s="29"/>
      <c r="J51" s="29"/>
      <c r="K51" s="29">
        <f>SUM(D51:J51)</f>
        <v>0</v>
      </c>
    </row>
    <row r="52" spans="1:11" x14ac:dyDescent="0.2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orientation="portrait" r:id="rId1"/>
  <headerFooter alignWithMargins="0">
    <oddHeader>&amp;CCommon Data Set 2011-2012</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46"/>
  <sheetViews>
    <sheetView showGridLines="0" showRuler="0" zoomScaleNormal="100" workbookViewId="0">
      <selection activeCell="B19" sqref="B19"/>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648" t="s">
        <v>592</v>
      </c>
      <c r="B1" s="648"/>
      <c r="C1" s="648"/>
      <c r="D1" s="648"/>
      <c r="E1" s="648"/>
    </row>
    <row r="2" spans="1:6" x14ac:dyDescent="0.25"/>
    <row r="3" spans="1:6" x14ac:dyDescent="0.25">
      <c r="A3" s="83" t="s">
        <v>593</v>
      </c>
      <c r="B3" s="85" t="s">
        <v>1002</v>
      </c>
    </row>
    <row r="4" spans="1:6" s="197" customFormat="1" ht="72" customHeight="1" x14ac:dyDescent="0.25">
      <c r="A4" s="30"/>
      <c r="B4" s="575" t="s">
        <v>480</v>
      </c>
      <c r="C4" s="575"/>
      <c r="D4" s="575"/>
      <c r="E4" s="575"/>
      <c r="F4" s="575"/>
    </row>
    <row r="5" spans="1:6" ht="27" thickBot="1" x14ac:dyDescent="0.3">
      <c r="A5" s="83"/>
      <c r="B5" s="86" t="s">
        <v>594</v>
      </c>
      <c r="C5" s="37" t="s">
        <v>595</v>
      </c>
      <c r="D5" s="37" t="s">
        <v>254</v>
      </c>
      <c r="E5" s="37" t="s">
        <v>596</v>
      </c>
      <c r="F5" s="276" t="s">
        <v>1013</v>
      </c>
    </row>
    <row r="6" spans="1:6" ht="13.8" thickBot="1" x14ac:dyDescent="0.3">
      <c r="A6" s="83"/>
      <c r="B6" s="217" t="s">
        <v>597</v>
      </c>
      <c r="C6" s="218"/>
      <c r="D6" s="218"/>
      <c r="E6" s="426"/>
      <c r="F6" s="219">
        <v>1</v>
      </c>
    </row>
    <row r="7" spans="1:6" ht="13.8" thickBot="1" x14ac:dyDescent="0.3">
      <c r="A7" s="83"/>
      <c r="B7" s="244" t="s">
        <v>1016</v>
      </c>
      <c r="C7" s="221"/>
      <c r="D7" s="221"/>
      <c r="E7" s="427"/>
      <c r="F7" s="222">
        <v>3</v>
      </c>
    </row>
    <row r="8" spans="1:6" ht="13.8" thickBot="1" x14ac:dyDescent="0.3">
      <c r="A8" s="83"/>
      <c r="B8" s="220" t="s">
        <v>598</v>
      </c>
      <c r="C8" s="221"/>
      <c r="D8" s="221"/>
      <c r="E8" s="427"/>
      <c r="F8" s="222">
        <v>4</v>
      </c>
    </row>
    <row r="9" spans="1:6" ht="13.8" thickBot="1" x14ac:dyDescent="0.3">
      <c r="A9" s="83"/>
      <c r="B9" s="244" t="s">
        <v>1017</v>
      </c>
      <c r="C9" s="264"/>
      <c r="D9" s="264"/>
      <c r="E9" s="428">
        <v>0.02</v>
      </c>
      <c r="F9" s="265">
        <v>5</v>
      </c>
    </row>
    <row r="10" spans="1:6" ht="13.8" thickBot="1" x14ac:dyDescent="0.3">
      <c r="A10" s="83"/>
      <c r="B10" s="244" t="s">
        <v>758</v>
      </c>
      <c r="C10" s="264"/>
      <c r="D10" s="264"/>
      <c r="E10" s="428">
        <v>0.09</v>
      </c>
      <c r="F10" s="265">
        <v>9</v>
      </c>
    </row>
    <row r="11" spans="1:6" ht="13.8" thickBot="1" x14ac:dyDescent="0.3">
      <c r="A11" s="83"/>
      <c r="B11" s="244" t="s">
        <v>698</v>
      </c>
      <c r="C11" s="264"/>
      <c r="D11" s="264"/>
      <c r="E11" s="428"/>
      <c r="F11" s="265">
        <v>10</v>
      </c>
    </row>
    <row r="12" spans="1:6" ht="13.8" thickBot="1" x14ac:dyDescent="0.3">
      <c r="A12" s="83"/>
      <c r="B12" s="244" t="s">
        <v>601</v>
      </c>
      <c r="C12" s="264"/>
      <c r="D12" s="264"/>
      <c r="E12" s="428">
        <v>0.01</v>
      </c>
      <c r="F12" s="265">
        <v>11</v>
      </c>
    </row>
    <row r="13" spans="1:6" ht="13.8" thickBot="1" x14ac:dyDescent="0.3">
      <c r="A13" s="83"/>
      <c r="B13" s="244" t="s">
        <v>699</v>
      </c>
      <c r="C13" s="264"/>
      <c r="D13" s="264"/>
      <c r="E13" s="428"/>
      <c r="F13" s="265">
        <v>12</v>
      </c>
    </row>
    <row r="14" spans="1:6" ht="13.8" thickBot="1" x14ac:dyDescent="0.3">
      <c r="A14" s="83"/>
      <c r="B14" s="244" t="s">
        <v>602</v>
      </c>
      <c r="C14" s="264"/>
      <c r="D14" s="264"/>
      <c r="E14" s="428">
        <v>0.22</v>
      </c>
      <c r="F14" s="265">
        <v>13</v>
      </c>
    </row>
    <row r="15" spans="1:6" ht="13.8" thickBot="1" x14ac:dyDescent="0.3">
      <c r="A15" s="83"/>
      <c r="B15" s="244" t="s">
        <v>700</v>
      </c>
      <c r="C15" s="264"/>
      <c r="D15" s="264"/>
      <c r="E15" s="428">
        <v>0.01</v>
      </c>
      <c r="F15" s="265">
        <v>14</v>
      </c>
    </row>
    <row r="16" spans="1:6" ht="13.8" thickBot="1" x14ac:dyDescent="0.3">
      <c r="A16" s="83"/>
      <c r="B16" s="244" t="s">
        <v>701</v>
      </c>
      <c r="C16" s="264"/>
      <c r="D16" s="264"/>
      <c r="E16" s="428"/>
      <c r="F16" s="265">
        <v>15</v>
      </c>
    </row>
    <row r="17" spans="1:6" ht="13.8" thickBot="1" x14ac:dyDescent="0.3">
      <c r="A17" s="83"/>
      <c r="B17" s="244" t="s">
        <v>1018</v>
      </c>
      <c r="C17" s="264"/>
      <c r="D17" s="264"/>
      <c r="E17" s="428">
        <v>0.01</v>
      </c>
      <c r="F17" s="265">
        <v>16</v>
      </c>
    </row>
    <row r="18" spans="1:6" ht="13.8" thickBot="1" x14ac:dyDescent="0.3">
      <c r="A18" s="83"/>
      <c r="B18" s="244" t="s">
        <v>702</v>
      </c>
      <c r="C18" s="264"/>
      <c r="D18" s="264"/>
      <c r="E18" s="428"/>
      <c r="F18" s="265">
        <v>19</v>
      </c>
    </row>
    <row r="19" spans="1:6" ht="13.8" thickBot="1" x14ac:dyDescent="0.3">
      <c r="A19" s="83"/>
      <c r="B19" s="244" t="s">
        <v>927</v>
      </c>
      <c r="C19" s="264"/>
      <c r="D19" s="264"/>
      <c r="E19" s="428"/>
      <c r="F19" s="265">
        <v>22</v>
      </c>
    </row>
    <row r="20" spans="1:6" ht="13.8" thickBot="1" x14ac:dyDescent="0.3">
      <c r="A20" s="83"/>
      <c r="B20" s="244" t="s">
        <v>941</v>
      </c>
      <c r="C20" s="264"/>
      <c r="D20" s="264"/>
      <c r="E20" s="428">
        <v>0.05</v>
      </c>
      <c r="F20" s="265">
        <v>23</v>
      </c>
    </row>
    <row r="21" spans="1:6" ht="13.8" thickBot="1" x14ac:dyDescent="0.3">
      <c r="A21" s="83"/>
      <c r="B21" s="244" t="s">
        <v>928</v>
      </c>
      <c r="C21" s="264"/>
      <c r="D21" s="264"/>
      <c r="E21" s="428">
        <v>0.02</v>
      </c>
      <c r="F21" s="265">
        <v>24</v>
      </c>
    </row>
    <row r="22" spans="1:6" ht="13.8" thickBot="1" x14ac:dyDescent="0.3">
      <c r="A22" s="83"/>
      <c r="B22" s="244" t="s">
        <v>929</v>
      </c>
      <c r="C22" s="264"/>
      <c r="D22" s="264"/>
      <c r="E22" s="428"/>
      <c r="F22" s="265">
        <v>25</v>
      </c>
    </row>
    <row r="23" spans="1:6" ht="13.8" thickBot="1" x14ac:dyDescent="0.3">
      <c r="A23" s="83"/>
      <c r="B23" s="244" t="s">
        <v>599</v>
      </c>
      <c r="C23" s="264"/>
      <c r="D23" s="264"/>
      <c r="E23" s="428">
        <v>0.03</v>
      </c>
      <c r="F23" s="265">
        <v>26</v>
      </c>
    </row>
    <row r="24" spans="1:6" ht="13.8" thickBot="1" x14ac:dyDescent="0.3">
      <c r="A24" s="83"/>
      <c r="B24" s="244" t="s">
        <v>168</v>
      </c>
      <c r="C24" s="264"/>
      <c r="D24" s="264"/>
      <c r="E24" s="428">
        <v>0.01</v>
      </c>
      <c r="F24" s="265">
        <v>27</v>
      </c>
    </row>
    <row r="25" spans="1:6" ht="13.8" thickBot="1" x14ac:dyDescent="0.3">
      <c r="A25" s="83"/>
      <c r="B25" s="244" t="s">
        <v>169</v>
      </c>
      <c r="C25" s="264"/>
      <c r="D25" s="264"/>
      <c r="E25" s="428"/>
      <c r="F25" s="265" t="s">
        <v>170</v>
      </c>
    </row>
    <row r="26" spans="1:6" ht="13.8" thickBot="1" x14ac:dyDescent="0.3">
      <c r="A26" s="83"/>
      <c r="B26" s="244" t="s">
        <v>603</v>
      </c>
      <c r="C26" s="264"/>
      <c r="D26" s="264"/>
      <c r="E26" s="428"/>
      <c r="F26" s="265">
        <v>30</v>
      </c>
    </row>
    <row r="27" spans="1:6" ht="13.8" thickBot="1" x14ac:dyDescent="0.3">
      <c r="A27" s="83"/>
      <c r="B27" s="244" t="s">
        <v>359</v>
      </c>
      <c r="C27" s="264"/>
      <c r="D27" s="264"/>
      <c r="E27" s="428"/>
      <c r="F27" s="265">
        <v>31</v>
      </c>
    </row>
    <row r="28" spans="1:6" ht="13.8" thickBot="1" x14ac:dyDescent="0.3">
      <c r="A28" s="83"/>
      <c r="B28" s="244" t="s">
        <v>703</v>
      </c>
      <c r="C28" s="264"/>
      <c r="D28" s="264"/>
      <c r="E28" s="428">
        <v>0.01</v>
      </c>
      <c r="F28" s="265">
        <v>38</v>
      </c>
    </row>
    <row r="29" spans="1:6" ht="13.8" thickBot="1" x14ac:dyDescent="0.3">
      <c r="A29" s="83"/>
      <c r="B29" s="244" t="s">
        <v>704</v>
      </c>
      <c r="C29" s="264"/>
      <c r="D29" s="264"/>
      <c r="E29" s="428"/>
      <c r="F29" s="265">
        <v>39</v>
      </c>
    </row>
    <row r="30" spans="1:6" ht="13.8" thickBot="1" x14ac:dyDescent="0.3">
      <c r="A30" s="83"/>
      <c r="B30" s="244" t="s">
        <v>360</v>
      </c>
      <c r="C30" s="264"/>
      <c r="D30" s="264"/>
      <c r="E30" s="428">
        <v>0.01</v>
      </c>
      <c r="F30" s="265">
        <v>40</v>
      </c>
    </row>
    <row r="31" spans="1:6" ht="13.8" thickBot="1" x14ac:dyDescent="0.3">
      <c r="A31" s="83"/>
      <c r="B31" s="244" t="s">
        <v>705</v>
      </c>
      <c r="C31" s="264"/>
      <c r="D31" s="264"/>
      <c r="E31" s="428"/>
      <c r="F31" s="265">
        <v>41</v>
      </c>
    </row>
    <row r="32" spans="1:6" ht="13.8" thickBot="1" x14ac:dyDescent="0.3">
      <c r="A32" s="83"/>
      <c r="B32" s="244" t="s">
        <v>361</v>
      </c>
      <c r="C32" s="264"/>
      <c r="D32" s="264"/>
      <c r="E32" s="428">
        <v>0.06</v>
      </c>
      <c r="F32" s="265">
        <v>42</v>
      </c>
    </row>
    <row r="33" spans="1:6" ht="27" thickBot="1" x14ac:dyDescent="0.3">
      <c r="A33" s="83"/>
      <c r="B33" s="244" t="s">
        <v>171</v>
      </c>
      <c r="C33" s="264"/>
      <c r="D33" s="264"/>
      <c r="E33" s="428"/>
      <c r="F33" s="265">
        <v>43</v>
      </c>
    </row>
    <row r="34" spans="1:6" ht="13.8" thickBot="1" x14ac:dyDescent="0.3">
      <c r="A34" s="83"/>
      <c r="B34" s="244" t="s">
        <v>706</v>
      </c>
      <c r="C34" s="264"/>
      <c r="D34" s="264"/>
      <c r="E34" s="428"/>
      <c r="F34" s="265">
        <v>44</v>
      </c>
    </row>
    <row r="35" spans="1:6" ht="13.8" thickBot="1" x14ac:dyDescent="0.3">
      <c r="A35" s="83"/>
      <c r="B35" s="244" t="s">
        <v>707</v>
      </c>
      <c r="C35" s="264"/>
      <c r="D35" s="264"/>
      <c r="E35" s="428">
        <v>0.11</v>
      </c>
      <c r="F35" s="265">
        <v>45</v>
      </c>
    </row>
    <row r="36" spans="1:6" ht="13.8" thickBot="1" x14ac:dyDescent="0.3">
      <c r="A36" s="83"/>
      <c r="B36" s="244" t="s">
        <v>708</v>
      </c>
      <c r="C36" s="264"/>
      <c r="D36" s="264"/>
      <c r="E36" s="428"/>
      <c r="F36" s="265">
        <v>46</v>
      </c>
    </row>
    <row r="37" spans="1:6" ht="13.8" thickBot="1" x14ac:dyDescent="0.3">
      <c r="A37" s="83"/>
      <c r="B37" s="244" t="s">
        <v>709</v>
      </c>
      <c r="C37" s="264"/>
      <c r="D37" s="264"/>
      <c r="E37" s="428"/>
      <c r="F37" s="265">
        <v>47</v>
      </c>
    </row>
    <row r="38" spans="1:6" ht="13.8" thickBot="1" x14ac:dyDescent="0.3">
      <c r="A38" s="83"/>
      <c r="B38" s="244" t="s">
        <v>710</v>
      </c>
      <c r="C38" s="264"/>
      <c r="D38" s="264"/>
      <c r="E38" s="428"/>
      <c r="F38" s="265">
        <v>48</v>
      </c>
    </row>
    <row r="39" spans="1:6" ht="13.8" thickBot="1" x14ac:dyDescent="0.3">
      <c r="A39" s="83"/>
      <c r="B39" s="244" t="s">
        <v>711</v>
      </c>
      <c r="C39" s="264"/>
      <c r="D39" s="264"/>
      <c r="E39" s="428"/>
      <c r="F39" s="265">
        <v>49</v>
      </c>
    </row>
    <row r="40" spans="1:6" ht="13.8" thickBot="1" x14ac:dyDescent="0.3">
      <c r="A40" s="83"/>
      <c r="B40" s="244" t="s">
        <v>362</v>
      </c>
      <c r="C40" s="264"/>
      <c r="D40" s="264"/>
      <c r="E40" s="428">
        <v>0.12</v>
      </c>
      <c r="F40" s="265">
        <v>50</v>
      </c>
    </row>
    <row r="41" spans="1:6" ht="13.8" thickBot="1" x14ac:dyDescent="0.3">
      <c r="A41" s="83"/>
      <c r="B41" s="244" t="s">
        <v>1019</v>
      </c>
      <c r="C41" s="264"/>
      <c r="D41" s="264"/>
      <c r="E41" s="428">
        <v>0.04</v>
      </c>
      <c r="F41" s="265">
        <v>51</v>
      </c>
    </row>
    <row r="42" spans="1:6" ht="13.8" thickBot="1" x14ac:dyDescent="0.3">
      <c r="A42" s="83"/>
      <c r="B42" s="244" t="s">
        <v>600</v>
      </c>
      <c r="C42" s="264"/>
      <c r="D42" s="264"/>
      <c r="E42" s="428">
        <v>0.14000000000000001</v>
      </c>
      <c r="F42" s="265">
        <v>52</v>
      </c>
    </row>
    <row r="43" spans="1:6" ht="13.8" thickBot="1" x14ac:dyDescent="0.3">
      <c r="A43" s="83"/>
      <c r="B43" s="244" t="s">
        <v>946</v>
      </c>
      <c r="C43" s="264"/>
      <c r="D43" s="264"/>
      <c r="E43" s="428">
        <v>0.04</v>
      </c>
      <c r="F43" s="265">
        <v>54</v>
      </c>
    </row>
    <row r="44" spans="1:6" x14ac:dyDescent="0.25">
      <c r="A44" s="83"/>
      <c r="B44" s="266" t="s">
        <v>363</v>
      </c>
      <c r="C44" s="267"/>
      <c r="D44" s="267"/>
      <c r="E44" s="267"/>
      <c r="F44" s="268"/>
    </row>
    <row r="45" spans="1:6" x14ac:dyDescent="0.25">
      <c r="A45" s="83"/>
      <c r="B45" s="19" t="s">
        <v>850</v>
      </c>
      <c r="C45" s="186">
        <f>SUM(C6:C44)</f>
        <v>0</v>
      </c>
      <c r="D45" s="186">
        <f>SUM(D6:D44)</f>
        <v>0</v>
      </c>
      <c r="E45" s="186">
        <f>SUM(E6:E44)</f>
        <v>1</v>
      </c>
      <c r="F45" s="87"/>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2011-2012</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156"/>
  <sheetViews>
    <sheetView showGridLines="0" showRuler="0" zoomScaleNormal="100" workbookViewId="0"/>
  </sheetViews>
  <sheetFormatPr defaultColWidth="0" defaultRowHeight="13.2" zeroHeight="1" x14ac:dyDescent="0.25"/>
  <cols>
    <col min="1" max="1" width="88.6640625" style="153" customWidth="1"/>
    <col min="2" max="2" width="0.88671875" style="131" customWidth="1"/>
    <col min="3" max="16384" width="0" style="131" hidden="1"/>
  </cols>
  <sheetData>
    <row r="1" spans="1:1" ht="17.399999999999999" x14ac:dyDescent="0.25">
      <c r="A1" s="147" t="s">
        <v>457</v>
      </c>
    </row>
    <row r="2" spans="1:1" x14ac:dyDescent="0.25">
      <c r="A2" s="148" t="s">
        <v>547</v>
      </c>
    </row>
    <row r="3" spans="1:1" x14ac:dyDescent="0.25">
      <c r="A3" s="148"/>
    </row>
    <row r="4" spans="1:1" ht="26.4" x14ac:dyDescent="0.25">
      <c r="A4" s="149" t="s">
        <v>548</v>
      </c>
    </row>
    <row r="5" spans="1:1" x14ac:dyDescent="0.25">
      <c r="A5" s="150"/>
    </row>
    <row r="6" spans="1:1" ht="39.6" x14ac:dyDescent="0.25">
      <c r="A6" s="148" t="s">
        <v>367</v>
      </c>
    </row>
    <row r="7" spans="1:1" ht="39.6" x14ac:dyDescent="0.25">
      <c r="A7" s="148" t="s">
        <v>368</v>
      </c>
    </row>
    <row r="8" spans="1:1" x14ac:dyDescent="0.25">
      <c r="A8" s="148" t="s">
        <v>369</v>
      </c>
    </row>
    <row r="9" spans="1:1" ht="26.4" x14ac:dyDescent="0.25">
      <c r="A9" s="148" t="s">
        <v>370</v>
      </c>
    </row>
    <row r="10" spans="1:1" ht="44.25" customHeight="1" x14ac:dyDescent="0.25">
      <c r="A10" s="252" t="s">
        <v>759</v>
      </c>
    </row>
    <row r="11" spans="1:1" ht="52.8" x14ac:dyDescent="0.25">
      <c r="A11" s="148" t="s">
        <v>467</v>
      </c>
    </row>
    <row r="12" spans="1:1" ht="39.6" x14ac:dyDescent="0.25">
      <c r="A12" s="148" t="s">
        <v>468</v>
      </c>
    </row>
    <row r="13" spans="1:1" ht="39.6" x14ac:dyDescent="0.25">
      <c r="A13" s="148" t="s">
        <v>469</v>
      </c>
    </row>
    <row r="14" spans="1:1" ht="26.4" x14ac:dyDescent="0.25">
      <c r="A14" s="148" t="s">
        <v>470</v>
      </c>
    </row>
    <row r="15" spans="1:1" ht="92.4" x14ac:dyDescent="0.25">
      <c r="A15" s="148" t="s">
        <v>479</v>
      </c>
    </row>
    <row r="16" spans="1:1" ht="26.4" x14ac:dyDescent="0.25">
      <c r="A16" s="148" t="s">
        <v>661</v>
      </c>
    </row>
    <row r="17" spans="1:1" x14ac:dyDescent="0.25">
      <c r="A17" s="148" t="s">
        <v>662</v>
      </c>
    </row>
    <row r="18" spans="1:1" ht="39.6" x14ac:dyDescent="0.25">
      <c r="A18" s="148" t="s">
        <v>663</v>
      </c>
    </row>
    <row r="19" spans="1:1" ht="26.4" x14ac:dyDescent="0.25">
      <c r="A19" s="148" t="s">
        <v>664</v>
      </c>
    </row>
    <row r="20" spans="1:1" ht="39.6" x14ac:dyDescent="0.25">
      <c r="A20" s="253" t="s">
        <v>426</v>
      </c>
    </row>
    <row r="21" spans="1:1" ht="66" x14ac:dyDescent="0.25">
      <c r="A21" s="148" t="s">
        <v>665</v>
      </c>
    </row>
    <row r="22" spans="1:1" x14ac:dyDescent="0.25">
      <c r="A22" s="148" t="s">
        <v>666</v>
      </c>
    </row>
    <row r="23" spans="1:1" x14ac:dyDescent="0.25">
      <c r="A23" s="148" t="s">
        <v>667</v>
      </c>
    </row>
    <row r="24" spans="1:1" ht="26.4" x14ac:dyDescent="0.25">
      <c r="A24" s="148" t="s">
        <v>668</v>
      </c>
    </row>
    <row r="25" spans="1:1" ht="39.6" x14ac:dyDescent="0.25">
      <c r="A25" s="148" t="s">
        <v>669</v>
      </c>
    </row>
    <row r="26" spans="1:1" ht="39.6" x14ac:dyDescent="0.25">
      <c r="A26" s="148" t="s">
        <v>397</v>
      </c>
    </row>
    <row r="27" spans="1:1" ht="26.4" x14ac:dyDescent="0.25">
      <c r="A27" s="148" t="s">
        <v>398</v>
      </c>
    </row>
    <row r="28" spans="1:1" ht="39.6" x14ac:dyDescent="0.25">
      <c r="A28" s="148" t="s">
        <v>399</v>
      </c>
    </row>
    <row r="29" spans="1:1" ht="26.4" x14ac:dyDescent="0.25">
      <c r="A29" s="148" t="s">
        <v>400</v>
      </c>
    </row>
    <row r="30" spans="1:1" ht="52.8" x14ac:dyDescent="0.25">
      <c r="A30" s="148" t="s">
        <v>401</v>
      </c>
    </row>
    <row r="31" spans="1:1" ht="26.4" x14ac:dyDescent="0.25">
      <c r="A31" s="252" t="s">
        <v>826</v>
      </c>
    </row>
    <row r="32" spans="1:1" ht="26.4" x14ac:dyDescent="0.25">
      <c r="A32" s="148" t="s">
        <v>402</v>
      </c>
    </row>
    <row r="33" spans="1:1" ht="26.4" x14ac:dyDescent="0.25">
      <c r="A33" s="148" t="s">
        <v>403</v>
      </c>
    </row>
    <row r="34" spans="1:1" ht="39.6" x14ac:dyDescent="0.25">
      <c r="A34" s="148" t="s">
        <v>404</v>
      </c>
    </row>
    <row r="35" spans="1:1" ht="26.4" x14ac:dyDescent="0.25">
      <c r="A35" s="148" t="s">
        <v>405</v>
      </c>
    </row>
    <row r="36" spans="1:1" ht="52.8" x14ac:dyDescent="0.25">
      <c r="A36" s="148" t="s">
        <v>406</v>
      </c>
    </row>
    <row r="37" spans="1:1" ht="26.4" x14ac:dyDescent="0.25">
      <c r="A37" s="148" t="s">
        <v>407</v>
      </c>
    </row>
    <row r="38" spans="1:1" ht="26.4" x14ac:dyDescent="0.25">
      <c r="A38" s="148" t="s">
        <v>408</v>
      </c>
    </row>
    <row r="39" spans="1:1" ht="26.4" x14ac:dyDescent="0.25">
      <c r="A39" s="148" t="s">
        <v>409</v>
      </c>
    </row>
    <row r="40" spans="1:1" ht="39.6" x14ac:dyDescent="0.25">
      <c r="A40" s="148" t="s">
        <v>410</v>
      </c>
    </row>
    <row r="41" spans="1:1" ht="66" x14ac:dyDescent="0.25">
      <c r="A41" s="148" t="s">
        <v>411</v>
      </c>
    </row>
    <row r="42" spans="1:1" x14ac:dyDescent="0.25">
      <c r="A42" s="148" t="s">
        <v>412</v>
      </c>
    </row>
    <row r="43" spans="1:1" ht="26.4" x14ac:dyDescent="0.25">
      <c r="A43" s="148" t="s">
        <v>413</v>
      </c>
    </row>
    <row r="44" spans="1:1" ht="69" customHeight="1" x14ac:dyDescent="0.25">
      <c r="A44" s="252" t="s">
        <v>163</v>
      </c>
    </row>
    <row r="45" spans="1:1" ht="110.25" customHeight="1" x14ac:dyDescent="0.25">
      <c r="A45" s="252" t="s">
        <v>843</v>
      </c>
    </row>
    <row r="46" spans="1:1" ht="34.5" customHeight="1" x14ac:dyDescent="0.25">
      <c r="A46" s="252" t="s">
        <v>844</v>
      </c>
    </row>
    <row r="47" spans="1:1" ht="26.4" x14ac:dyDescent="0.25">
      <c r="A47" s="148" t="s">
        <v>731</v>
      </c>
    </row>
    <row r="48" spans="1:1" ht="39.6" x14ac:dyDescent="0.25">
      <c r="A48" s="148" t="s">
        <v>732</v>
      </c>
    </row>
    <row r="49" spans="1:1" ht="39.6" x14ac:dyDescent="0.25">
      <c r="A49" s="148" t="s">
        <v>733</v>
      </c>
    </row>
    <row r="50" spans="1:1" ht="26.4" x14ac:dyDescent="0.25">
      <c r="A50" s="148" t="s">
        <v>431</v>
      </c>
    </row>
    <row r="51" spans="1:1" ht="66" x14ac:dyDescent="0.25">
      <c r="A51" s="148" t="s">
        <v>902</v>
      </c>
    </row>
    <row r="52" spans="1:1" ht="26.4" x14ac:dyDescent="0.25">
      <c r="A52" s="148" t="s">
        <v>903</v>
      </c>
    </row>
    <row r="53" spans="1:1" ht="39.6" x14ac:dyDescent="0.25">
      <c r="A53" s="148" t="s">
        <v>904</v>
      </c>
    </row>
    <row r="54" spans="1:1" ht="39.6" x14ac:dyDescent="0.25">
      <c r="A54" s="148" t="s">
        <v>905</v>
      </c>
    </row>
    <row r="55" spans="1:1" ht="39.6" x14ac:dyDescent="0.25">
      <c r="A55" s="148" t="s">
        <v>906</v>
      </c>
    </row>
    <row r="56" spans="1:1" ht="52.8" x14ac:dyDescent="0.25">
      <c r="A56" s="148" t="s">
        <v>907</v>
      </c>
    </row>
    <row r="57" spans="1:1" ht="52.8" x14ac:dyDescent="0.25">
      <c r="A57" s="148" t="s">
        <v>908</v>
      </c>
    </row>
    <row r="58" spans="1:1" ht="26.4" x14ac:dyDescent="0.25">
      <c r="A58" s="148" t="s">
        <v>909</v>
      </c>
    </row>
    <row r="59" spans="1:1" x14ac:dyDescent="0.25">
      <c r="A59" s="148" t="s">
        <v>910</v>
      </c>
    </row>
    <row r="60" spans="1:1" ht="39.6" x14ac:dyDescent="0.25">
      <c r="A60" s="148" t="s">
        <v>911</v>
      </c>
    </row>
    <row r="61" spans="1:1" ht="26.4" x14ac:dyDescent="0.25">
      <c r="A61" s="148" t="s">
        <v>912</v>
      </c>
    </row>
    <row r="62" spans="1:1" ht="26.4" x14ac:dyDescent="0.25">
      <c r="A62" s="148" t="s">
        <v>913</v>
      </c>
    </row>
    <row r="63" spans="1:1" ht="66" x14ac:dyDescent="0.25">
      <c r="A63" s="148" t="s">
        <v>687</v>
      </c>
    </row>
    <row r="64" spans="1:1" ht="26.4" x14ac:dyDescent="0.25">
      <c r="A64" s="252" t="s">
        <v>845</v>
      </c>
    </row>
    <row r="65" spans="1:1" x14ac:dyDescent="0.25">
      <c r="A65" s="148" t="s">
        <v>688</v>
      </c>
    </row>
    <row r="66" spans="1:1" ht="39.6" x14ac:dyDescent="0.25">
      <c r="A66" s="148" t="s">
        <v>895</v>
      </c>
    </row>
    <row r="67" spans="1:1" ht="26.4" x14ac:dyDescent="0.25">
      <c r="A67" s="148" t="s">
        <v>896</v>
      </c>
    </row>
    <row r="68" spans="1:1" ht="26.4" x14ac:dyDescent="0.25">
      <c r="A68" s="148" t="s">
        <v>897</v>
      </c>
    </row>
    <row r="69" spans="1:1" ht="39.6" x14ac:dyDescent="0.25">
      <c r="A69" s="148" t="s">
        <v>898</v>
      </c>
    </row>
    <row r="70" spans="1:1" ht="26.4" x14ac:dyDescent="0.25">
      <c r="A70" s="148" t="s">
        <v>899</v>
      </c>
    </row>
    <row r="71" spans="1:1" x14ac:dyDescent="0.25">
      <c r="A71" s="148" t="s">
        <v>900</v>
      </c>
    </row>
    <row r="72" spans="1:1" ht="26.4" x14ac:dyDescent="0.25">
      <c r="A72" s="251" t="s">
        <v>680</v>
      </c>
    </row>
    <row r="73" spans="1:1" ht="39.6" x14ac:dyDescent="0.25">
      <c r="A73" s="148" t="s">
        <v>814</v>
      </c>
    </row>
    <row r="74" spans="1:1" ht="39.6" x14ac:dyDescent="0.25">
      <c r="A74" s="148" t="s">
        <v>779</v>
      </c>
    </row>
    <row r="75" spans="1:1" x14ac:dyDescent="0.25">
      <c r="A75" s="148" t="s">
        <v>780</v>
      </c>
    </row>
    <row r="76" spans="1:1" ht="39.6" x14ac:dyDescent="0.25">
      <c r="A76" s="148" t="s">
        <v>815</v>
      </c>
    </row>
    <row r="77" spans="1:1" ht="59.25" customHeight="1" x14ac:dyDescent="0.25">
      <c r="A77" s="252" t="s">
        <v>846</v>
      </c>
    </row>
    <row r="78" spans="1:1" ht="26.4" x14ac:dyDescent="0.25">
      <c r="A78" s="148" t="s">
        <v>92</v>
      </c>
    </row>
    <row r="79" spans="1:1" ht="26.4" x14ac:dyDescent="0.25">
      <c r="A79" s="148" t="s">
        <v>93</v>
      </c>
    </row>
    <row r="80" spans="1:1" ht="39.6" x14ac:dyDescent="0.25">
      <c r="A80" s="253" t="s">
        <v>427</v>
      </c>
    </row>
    <row r="81" spans="1:1" ht="26.4" x14ac:dyDescent="0.25">
      <c r="A81" s="148" t="s">
        <v>94</v>
      </c>
    </row>
    <row r="82" spans="1:1" ht="26.4" x14ac:dyDescent="0.25">
      <c r="A82" s="148" t="s">
        <v>95</v>
      </c>
    </row>
    <row r="83" spans="1:1" ht="39.6" x14ac:dyDescent="0.25">
      <c r="A83" s="148" t="s">
        <v>96</v>
      </c>
    </row>
    <row r="84" spans="1:1" ht="26.4" x14ac:dyDescent="0.25">
      <c r="A84" s="148" t="s">
        <v>97</v>
      </c>
    </row>
    <row r="85" spans="1:1" ht="26.4" x14ac:dyDescent="0.25">
      <c r="A85" s="148" t="s">
        <v>98</v>
      </c>
    </row>
    <row r="86" spans="1:1" ht="26.4" x14ac:dyDescent="0.25">
      <c r="A86" s="148" t="s">
        <v>99</v>
      </c>
    </row>
    <row r="87" spans="1:1" ht="26.4" x14ac:dyDescent="0.25">
      <c r="A87" s="148" t="s">
        <v>100</v>
      </c>
    </row>
    <row r="88" spans="1:1" ht="39.6" x14ac:dyDescent="0.25">
      <c r="A88" s="148" t="s">
        <v>689</v>
      </c>
    </row>
    <row r="89" spans="1:1" ht="39.6" x14ac:dyDescent="0.25">
      <c r="A89" s="148" t="s">
        <v>690</v>
      </c>
    </row>
    <row r="90" spans="1:1" ht="39.6" x14ac:dyDescent="0.25">
      <c r="A90" s="148" t="s">
        <v>691</v>
      </c>
    </row>
    <row r="91" spans="1:1" ht="39.6" x14ac:dyDescent="0.25">
      <c r="A91" s="151" t="s">
        <v>692</v>
      </c>
    </row>
    <row r="92" spans="1:1" ht="52.8" x14ac:dyDescent="0.25">
      <c r="A92" s="151" t="s">
        <v>39</v>
      </c>
    </row>
    <row r="93" spans="1:1" ht="52.8" x14ac:dyDescent="0.25">
      <c r="A93" s="151" t="s">
        <v>40</v>
      </c>
    </row>
    <row r="94" spans="1:1" ht="39.6" x14ac:dyDescent="0.25">
      <c r="A94" s="148" t="s">
        <v>41</v>
      </c>
    </row>
    <row r="95" spans="1:1" ht="26.4" x14ac:dyDescent="0.25">
      <c r="A95" s="148" t="s">
        <v>42</v>
      </c>
    </row>
    <row r="96" spans="1:1" ht="39.6" x14ac:dyDescent="0.25">
      <c r="A96" s="148" t="s">
        <v>43</v>
      </c>
    </row>
    <row r="97" spans="1:1" x14ac:dyDescent="0.25">
      <c r="A97" s="148" t="s">
        <v>44</v>
      </c>
    </row>
    <row r="98" spans="1:1" ht="26.4" x14ac:dyDescent="0.25">
      <c r="A98" s="148" t="s">
        <v>760</v>
      </c>
    </row>
    <row r="99" spans="1:1" ht="39.6" x14ac:dyDescent="0.25">
      <c r="A99" s="148" t="s">
        <v>761</v>
      </c>
    </row>
    <row r="100" spans="1:1" ht="39.6" x14ac:dyDescent="0.25">
      <c r="A100" s="148" t="s">
        <v>762</v>
      </c>
    </row>
    <row r="101" spans="1:1" ht="26.4" x14ac:dyDescent="0.25">
      <c r="A101" s="148" t="s">
        <v>763</v>
      </c>
    </row>
    <row r="102" spans="1:1" ht="39.6" x14ac:dyDescent="0.25">
      <c r="A102" s="148" t="s">
        <v>764</v>
      </c>
    </row>
    <row r="103" spans="1:1" ht="26.4" x14ac:dyDescent="0.25">
      <c r="A103" s="148" t="s">
        <v>765</v>
      </c>
    </row>
    <row r="104" spans="1:1" ht="26.4" x14ac:dyDescent="0.25">
      <c r="A104" s="148" t="s">
        <v>766</v>
      </c>
    </row>
    <row r="105" spans="1:1" ht="39.6" x14ac:dyDescent="0.25">
      <c r="A105" s="148" t="s">
        <v>767</v>
      </c>
    </row>
    <row r="106" spans="1:1" ht="79.2" x14ac:dyDescent="0.25">
      <c r="A106" s="148" t="s">
        <v>121</v>
      </c>
    </row>
    <row r="107" spans="1:1" ht="26.4" x14ac:dyDescent="0.25">
      <c r="A107" s="148" t="s">
        <v>122</v>
      </c>
    </row>
    <row r="108" spans="1:1" ht="39.6" x14ac:dyDescent="0.25">
      <c r="A108" s="148" t="s">
        <v>123</v>
      </c>
    </row>
    <row r="109" spans="1:1" ht="26.4" x14ac:dyDescent="0.25">
      <c r="A109" s="148" t="s">
        <v>124</v>
      </c>
    </row>
    <row r="110" spans="1:1" ht="26.4" x14ac:dyDescent="0.25">
      <c r="A110" s="148" t="s">
        <v>125</v>
      </c>
    </row>
    <row r="111" spans="1:1" ht="39.6" x14ac:dyDescent="0.25">
      <c r="A111" s="148" t="s">
        <v>126</v>
      </c>
    </row>
    <row r="112" spans="1:1" ht="66" x14ac:dyDescent="0.25">
      <c r="A112" s="148" t="s">
        <v>127</v>
      </c>
    </row>
    <row r="113" spans="1:1" ht="26.4" x14ac:dyDescent="0.25">
      <c r="A113" s="148" t="s">
        <v>658</v>
      </c>
    </row>
    <row r="114" spans="1:1" ht="26.4" x14ac:dyDescent="0.25">
      <c r="A114" s="148" t="s">
        <v>659</v>
      </c>
    </row>
    <row r="115" spans="1:1" ht="39.6" x14ac:dyDescent="0.25">
      <c r="A115" s="148" t="s">
        <v>660</v>
      </c>
    </row>
    <row r="116" spans="1:1" ht="39.6" x14ac:dyDescent="0.25">
      <c r="A116" s="148" t="s">
        <v>139</v>
      </c>
    </row>
    <row r="117" spans="1:1" ht="26.4" x14ac:dyDescent="0.25">
      <c r="A117" s="148" t="s">
        <v>140</v>
      </c>
    </row>
    <row r="118" spans="1:1" x14ac:dyDescent="0.25">
      <c r="A118" s="148" t="s">
        <v>141</v>
      </c>
    </row>
    <row r="119" spans="1:1" ht="26.4" x14ac:dyDescent="0.25">
      <c r="A119" s="148" t="s">
        <v>142</v>
      </c>
    </row>
    <row r="120" spans="1:1" ht="39.6" x14ac:dyDescent="0.25">
      <c r="A120" s="148" t="s">
        <v>143</v>
      </c>
    </row>
    <row r="121" spans="1:1" ht="26.4" x14ac:dyDescent="0.25">
      <c r="A121" s="148" t="s">
        <v>144</v>
      </c>
    </row>
    <row r="122" spans="1:1" ht="26.4" x14ac:dyDescent="0.25">
      <c r="A122" s="148" t="s">
        <v>145</v>
      </c>
    </row>
    <row r="123" spans="1:1" ht="39.6" x14ac:dyDescent="0.25">
      <c r="A123" s="148" t="s">
        <v>934</v>
      </c>
    </row>
    <row r="124" spans="1:1" ht="26.4" x14ac:dyDescent="0.25">
      <c r="A124" s="148" t="s">
        <v>935</v>
      </c>
    </row>
    <row r="125" spans="1:1" ht="39.6" x14ac:dyDescent="0.25">
      <c r="A125" s="148" t="s">
        <v>936</v>
      </c>
    </row>
    <row r="126" spans="1:1" ht="26.4" x14ac:dyDescent="0.25">
      <c r="A126" s="148" t="s">
        <v>901</v>
      </c>
    </row>
    <row r="127" spans="1:1" ht="26.4" x14ac:dyDescent="0.25">
      <c r="A127" s="148" t="s">
        <v>781</v>
      </c>
    </row>
    <row r="128" spans="1:1" ht="26.4" x14ac:dyDescent="0.25">
      <c r="A128" s="148" t="s">
        <v>498</v>
      </c>
    </row>
    <row r="129" spans="1:1" ht="26.4" x14ac:dyDescent="0.25">
      <c r="A129" s="148" t="s">
        <v>499</v>
      </c>
    </row>
    <row r="130" spans="1:1" ht="39.6" x14ac:dyDescent="0.25">
      <c r="A130" s="148" t="s">
        <v>500</v>
      </c>
    </row>
    <row r="131" spans="1:1" x14ac:dyDescent="0.25"/>
    <row r="132" spans="1:1" x14ac:dyDescent="0.25">
      <c r="A132" s="152" t="s">
        <v>615</v>
      </c>
    </row>
    <row r="133" spans="1:1" x14ac:dyDescent="0.25"/>
    <row r="134" spans="1:1" x14ac:dyDescent="0.25">
      <c r="A134" s="245" t="s">
        <v>430</v>
      </c>
    </row>
    <row r="135" spans="1:1" ht="52.8" x14ac:dyDescent="0.25">
      <c r="A135" s="251" t="s">
        <v>824</v>
      </c>
    </row>
    <row r="136" spans="1:1" ht="26.4" x14ac:dyDescent="0.25">
      <c r="A136" s="148" t="s">
        <v>851</v>
      </c>
    </row>
    <row r="137" spans="1:1" ht="39.6" x14ac:dyDescent="0.25">
      <c r="A137" s="148" t="s">
        <v>825</v>
      </c>
    </row>
    <row r="138" spans="1:1" ht="26.4" x14ac:dyDescent="0.25">
      <c r="A138" s="251" t="s">
        <v>823</v>
      </c>
    </row>
    <row r="139" spans="1:1" ht="26.4" x14ac:dyDescent="0.25">
      <c r="A139" s="148" t="s">
        <v>616</v>
      </c>
    </row>
    <row r="140" spans="1:1" ht="39.6" x14ac:dyDescent="0.25">
      <c r="A140" s="148" t="s">
        <v>712</v>
      </c>
    </row>
    <row r="141" spans="1:1" ht="26.4" x14ac:dyDescent="0.25">
      <c r="A141" s="148" t="s">
        <v>458</v>
      </c>
    </row>
    <row r="142" spans="1:1" ht="26.4" x14ac:dyDescent="0.25">
      <c r="A142" s="148" t="s">
        <v>681</v>
      </c>
    </row>
    <row r="143" spans="1:1" ht="66" x14ac:dyDescent="0.25">
      <c r="A143" s="148" t="s">
        <v>459</v>
      </c>
    </row>
    <row r="144" spans="1:1" x14ac:dyDescent="0.25">
      <c r="A144" s="148" t="s">
        <v>447</v>
      </c>
    </row>
    <row r="145" spans="1:1" x14ac:dyDescent="0.25">
      <c r="A145" s="149" t="s">
        <v>606</v>
      </c>
    </row>
    <row r="146" spans="1:1" x14ac:dyDescent="0.25">
      <c r="A146" s="149" t="s">
        <v>607</v>
      </c>
    </row>
    <row r="147" spans="1:1" x14ac:dyDescent="0.25">
      <c r="A147" s="149" t="s">
        <v>608</v>
      </c>
    </row>
    <row r="148" spans="1:1" x14ac:dyDescent="0.25">
      <c r="A148" s="149" t="s">
        <v>609</v>
      </c>
    </row>
    <row r="149" spans="1:1" x14ac:dyDescent="0.25">
      <c r="A149" s="149" t="s">
        <v>610</v>
      </c>
    </row>
    <row r="150" spans="1:1" x14ac:dyDescent="0.25">
      <c r="A150" s="149" t="s">
        <v>611</v>
      </c>
    </row>
    <row r="151" spans="1:1" x14ac:dyDescent="0.25">
      <c r="A151" s="149" t="s">
        <v>612</v>
      </c>
    </row>
    <row r="152" spans="1:1" x14ac:dyDescent="0.25">
      <c r="A152" s="149" t="s">
        <v>613</v>
      </c>
    </row>
    <row r="153" spans="1:1" x14ac:dyDescent="0.25">
      <c r="A153" s="149" t="s">
        <v>614</v>
      </c>
    </row>
    <row r="154" spans="1:1" ht="26.4" x14ac:dyDescent="0.25">
      <c r="A154" s="148" t="s">
        <v>682</v>
      </c>
    </row>
    <row r="155" spans="1:1" ht="26.4" x14ac:dyDescent="0.25">
      <c r="A155" s="148" t="s">
        <v>725</v>
      </c>
    </row>
    <row r="156" spans="1:1" x14ac:dyDescent="0.25"/>
  </sheetData>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7"/>
  <sheetViews>
    <sheetView showGridLines="0" showRuler="0" zoomScaleNormal="100" workbookViewId="0">
      <selection sqref="A1:D1"/>
    </sheetView>
  </sheetViews>
  <sheetFormatPr defaultColWidth="0" defaultRowHeight="13.2" zeroHeight="1" x14ac:dyDescent="0.25"/>
  <cols>
    <col min="1" max="1" width="13.109375" style="183" customWidth="1"/>
    <col min="2" max="2" width="83" style="181" customWidth="1"/>
    <col min="3" max="3" width="0.6640625" style="184" customWidth="1"/>
    <col min="4" max="16384" width="0" style="184" hidden="1"/>
  </cols>
  <sheetData>
    <row r="1" spans="1:2" x14ac:dyDescent="0.25">
      <c r="A1" s="650" t="s">
        <v>982</v>
      </c>
      <c r="B1" s="650"/>
    </row>
    <row r="2" spans="1:2" x14ac:dyDescent="0.25">
      <c r="A2" s="182"/>
      <c r="B2" s="182"/>
    </row>
    <row r="3" spans="1:2" x14ac:dyDescent="0.25">
      <c r="A3" s="649" t="s">
        <v>358</v>
      </c>
      <c r="B3" s="649"/>
    </row>
    <row r="4" spans="1:2" x14ac:dyDescent="0.25">
      <c r="A4" s="182"/>
    </row>
    <row r="5" spans="1:2" ht="12.75" customHeight="1" x14ac:dyDescent="0.25">
      <c r="A5" s="650" t="s">
        <v>425</v>
      </c>
      <c r="B5" s="650"/>
    </row>
    <row r="6" spans="1:2" x14ac:dyDescent="0.25">
      <c r="A6" s="183" t="s">
        <v>172</v>
      </c>
      <c r="B6" s="181" t="s">
        <v>1020</v>
      </c>
    </row>
    <row r="7" spans="1:2" x14ac:dyDescent="0.25">
      <c r="A7" s="183" t="s">
        <v>172</v>
      </c>
      <c r="B7" s="181" t="s">
        <v>1014</v>
      </c>
    </row>
    <row r="8" spans="1:2" x14ac:dyDescent="0.25">
      <c r="A8" s="183" t="s">
        <v>172</v>
      </c>
      <c r="B8" s="181" t="s">
        <v>1015</v>
      </c>
    </row>
    <row r="9" spans="1:2" x14ac:dyDescent="0.25">
      <c r="A9" s="183" t="s">
        <v>172</v>
      </c>
      <c r="B9" s="181" t="s">
        <v>975</v>
      </c>
    </row>
    <row r="10" spans="1:2" x14ac:dyDescent="0.25">
      <c r="A10" s="183" t="s">
        <v>172</v>
      </c>
      <c r="B10" s="181" t="s">
        <v>976</v>
      </c>
    </row>
    <row r="11" spans="1:2" x14ac:dyDescent="0.25"/>
    <row r="12" spans="1:2" hidden="1" x14ac:dyDescent="0.25"/>
    <row r="13" spans="1:2" hidden="1" x14ac:dyDescent="0.25"/>
    <row r="14" spans="1:2" hidden="1" x14ac:dyDescent="0.25"/>
    <row r="15" spans="1:2" hidden="1" x14ac:dyDescent="0.25"/>
    <row r="16" spans="1:2" hidden="1" x14ac:dyDescent="0.25"/>
    <row r="17" ht="13.5" hidden="1" customHeight="1" x14ac:dyDescent="0.25"/>
  </sheetData>
  <mergeCells count="3">
    <mergeCell ref="A3:B3"/>
    <mergeCell ref="A1:B1"/>
    <mergeCell ref="A5:B5"/>
  </mergeCells>
  <phoneticPr fontId="27" type="noConversion"/>
  <pageMargins left="0.75" right="0.75" top="1" bottom="1" header="0.5" footer="0.5"/>
  <pageSetup scale="75" fitToWidth="0" fitToHeight="0" orientation="portrait" r:id="rId1"/>
  <headerFooter alignWithMargins="0">
    <oddHeader>&amp;CCommon Data Set 2011-2012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3"/>
  <sheetViews>
    <sheetView showGridLines="0" tabSelected="1" showRuler="0" zoomScaleNormal="100" workbookViewId="0">
      <selection activeCell="B2" sqref="B2"/>
    </sheetView>
  </sheetViews>
  <sheetFormatPr defaultColWidth="0" defaultRowHeight="13.2" zeroHeight="1" x14ac:dyDescent="0.25"/>
  <cols>
    <col min="1" max="1" width="4.5546875" style="1" bestFit="1" customWidth="1"/>
    <col min="2" max="2" width="31.88671875" bestFit="1" customWidth="1"/>
    <col min="3" max="3" width="4" customWidth="1"/>
    <col min="4" max="4" width="45.5546875" customWidth="1"/>
    <col min="5" max="7" width="9.109375" customWidth="1"/>
  </cols>
  <sheetData>
    <row r="1" spans="1:6" ht="17.399999999999999" x14ac:dyDescent="0.25">
      <c r="A1" s="438" t="s">
        <v>230</v>
      </c>
      <c r="B1" s="438"/>
      <c r="C1" s="438"/>
      <c r="D1" s="434"/>
    </row>
    <row r="2" spans="1:6" x14ac:dyDescent="0.25">
      <c r="C2" s="439"/>
      <c r="D2" s="439"/>
    </row>
    <row r="3" spans="1:6" x14ac:dyDescent="0.25">
      <c r="A3" s="2" t="s">
        <v>147</v>
      </c>
      <c r="B3" s="166" t="s">
        <v>148</v>
      </c>
      <c r="C3" s="50"/>
      <c r="D3" s="50"/>
    </row>
    <row r="4" spans="1:6" x14ac:dyDescent="0.25">
      <c r="A4" s="2" t="s">
        <v>147</v>
      </c>
      <c r="B4" s="167" t="s">
        <v>149</v>
      </c>
      <c r="C4" s="159"/>
      <c r="D4" s="335" t="s">
        <v>1038</v>
      </c>
    </row>
    <row r="5" spans="1:6" x14ac:dyDescent="0.25">
      <c r="A5" s="2" t="s">
        <v>147</v>
      </c>
      <c r="B5" s="167" t="s">
        <v>150</v>
      </c>
      <c r="C5" s="159"/>
      <c r="D5" s="335" t="s">
        <v>1039</v>
      </c>
    </row>
    <row r="6" spans="1:6" x14ac:dyDescent="0.25">
      <c r="A6" s="2" t="s">
        <v>147</v>
      </c>
      <c r="B6" s="167" t="s">
        <v>151</v>
      </c>
      <c r="C6" s="159"/>
      <c r="D6" s="335" t="s">
        <v>1040</v>
      </c>
    </row>
    <row r="7" spans="1:6" x14ac:dyDescent="0.25">
      <c r="A7" s="2" t="s">
        <v>147</v>
      </c>
      <c r="B7" s="167" t="s">
        <v>232</v>
      </c>
      <c r="C7" s="159"/>
      <c r="D7" s="335" t="s">
        <v>1041</v>
      </c>
    </row>
    <row r="8" spans="1:6" x14ac:dyDescent="0.25">
      <c r="A8" s="2" t="s">
        <v>147</v>
      </c>
      <c r="B8" s="167" t="s">
        <v>152</v>
      </c>
      <c r="C8" s="159"/>
      <c r="D8" s="335" t="s">
        <v>1030</v>
      </c>
    </row>
    <row r="9" spans="1:6" x14ac:dyDescent="0.25">
      <c r="A9" s="2" t="s">
        <v>147</v>
      </c>
      <c r="B9" s="167" t="s">
        <v>153</v>
      </c>
      <c r="C9" s="159"/>
      <c r="D9" s="335" t="s">
        <v>1042</v>
      </c>
    </row>
    <row r="10" spans="1:6" x14ac:dyDescent="0.25">
      <c r="A10" s="2" t="s">
        <v>147</v>
      </c>
      <c r="B10" s="167" t="s">
        <v>154</v>
      </c>
      <c r="C10" s="159"/>
      <c r="D10" s="335" t="s">
        <v>1043</v>
      </c>
    </row>
    <row r="11" spans="1:6" x14ac:dyDescent="0.25">
      <c r="A11" s="2" t="s">
        <v>147</v>
      </c>
      <c r="B11" s="167" t="s">
        <v>155</v>
      </c>
      <c r="C11" s="159"/>
      <c r="D11" s="336" t="s">
        <v>1044</v>
      </c>
    </row>
    <row r="12" spans="1:6" x14ac:dyDescent="0.25">
      <c r="A12" s="2" t="s">
        <v>147</v>
      </c>
      <c r="B12" s="47" t="s">
        <v>156</v>
      </c>
      <c r="C12" s="50"/>
      <c r="D12" s="164"/>
      <c r="E12" s="163" t="s">
        <v>518</v>
      </c>
      <c r="F12" s="29" t="s">
        <v>519</v>
      </c>
    </row>
    <row r="13" spans="1:6" x14ac:dyDescent="0.25">
      <c r="A13" s="2"/>
      <c r="B13" s="47"/>
      <c r="C13" s="50"/>
      <c r="D13" s="164"/>
      <c r="E13" s="339" t="s">
        <v>1027</v>
      </c>
      <c r="F13" s="9"/>
    </row>
    <row r="14" spans="1:6" x14ac:dyDescent="0.25">
      <c r="A14" s="2" t="s">
        <v>147</v>
      </c>
      <c r="B14" s="168" t="s">
        <v>157</v>
      </c>
      <c r="C14" s="169"/>
      <c r="D14" s="170"/>
    </row>
    <row r="15" spans="1:6" x14ac:dyDescent="0.25">
      <c r="A15" s="2"/>
      <c r="B15" s="165"/>
      <c r="C15" s="162"/>
      <c r="D15" s="337" t="s">
        <v>1045</v>
      </c>
    </row>
    <row r="16" spans="1:6" x14ac:dyDescent="0.25">
      <c r="A16" s="2"/>
      <c r="B16" s="192"/>
      <c r="C16" s="193"/>
      <c r="D16" s="193"/>
    </row>
    <row r="17" spans="1:4" ht="53.25" customHeight="1" x14ac:dyDescent="0.25">
      <c r="A17" s="199" t="s">
        <v>357</v>
      </c>
      <c r="B17" s="441" t="s">
        <v>734</v>
      </c>
      <c r="C17" s="441"/>
      <c r="D17" s="441"/>
    </row>
    <row r="18" spans="1:4" ht="53.25" customHeight="1" x14ac:dyDescent="0.25">
      <c r="A18" s="2"/>
      <c r="B18" s="442"/>
      <c r="C18" s="443"/>
      <c r="D18" s="444"/>
    </row>
    <row r="19" spans="1:4" x14ac:dyDescent="0.25">
      <c r="C19" s="7"/>
      <c r="D19" s="7"/>
    </row>
    <row r="20" spans="1:4" x14ac:dyDescent="0.25">
      <c r="A20" s="2" t="s">
        <v>726</v>
      </c>
      <c r="B20" s="10" t="s">
        <v>231</v>
      </c>
      <c r="C20" s="440"/>
      <c r="D20" s="440"/>
    </row>
    <row r="21" spans="1:4" x14ac:dyDescent="0.25">
      <c r="A21" s="2" t="s">
        <v>726</v>
      </c>
      <c r="B21" s="9" t="s">
        <v>364</v>
      </c>
      <c r="C21" s="431" t="s">
        <v>1028</v>
      </c>
      <c r="D21" s="431"/>
    </row>
    <row r="22" spans="1:4" x14ac:dyDescent="0.25">
      <c r="A22" s="2" t="s">
        <v>726</v>
      </c>
      <c r="B22" s="9" t="s">
        <v>232</v>
      </c>
      <c r="C22" s="431" t="s">
        <v>1029</v>
      </c>
      <c r="D22" s="431"/>
    </row>
    <row r="23" spans="1:4" x14ac:dyDescent="0.25">
      <c r="A23" s="2" t="s">
        <v>726</v>
      </c>
      <c r="B23" s="157" t="s">
        <v>715</v>
      </c>
      <c r="C23" s="431" t="s">
        <v>1030</v>
      </c>
      <c r="D23" s="431"/>
    </row>
    <row r="24" spans="1:4" x14ac:dyDescent="0.25">
      <c r="A24" s="2" t="s">
        <v>726</v>
      </c>
      <c r="B24" s="157" t="s">
        <v>714</v>
      </c>
      <c r="C24" s="436"/>
      <c r="D24" s="437"/>
    </row>
    <row r="25" spans="1:4" x14ac:dyDescent="0.25">
      <c r="A25" s="2" t="s">
        <v>726</v>
      </c>
      <c r="B25" s="157" t="s">
        <v>715</v>
      </c>
      <c r="C25" s="436"/>
      <c r="D25" s="437"/>
    </row>
    <row r="26" spans="1:4" x14ac:dyDescent="0.25">
      <c r="A26" s="2" t="s">
        <v>726</v>
      </c>
      <c r="B26" s="9" t="s">
        <v>716</v>
      </c>
      <c r="C26" s="431" t="s">
        <v>1031</v>
      </c>
      <c r="D26" s="431"/>
    </row>
    <row r="27" spans="1:4" x14ac:dyDescent="0.25">
      <c r="A27" s="2" t="s">
        <v>726</v>
      </c>
      <c r="B27" s="9" t="s">
        <v>233</v>
      </c>
      <c r="C27" s="435" t="s">
        <v>1066</v>
      </c>
      <c r="D27" s="431"/>
    </row>
    <row r="28" spans="1:4" x14ac:dyDescent="0.25">
      <c r="A28" s="2" t="s">
        <v>726</v>
      </c>
      <c r="B28" s="9" t="s">
        <v>234</v>
      </c>
      <c r="C28" s="431" t="s">
        <v>1032</v>
      </c>
      <c r="D28" s="431"/>
    </row>
    <row r="29" spans="1:4" x14ac:dyDescent="0.25">
      <c r="A29" s="2" t="s">
        <v>726</v>
      </c>
      <c r="B29" s="9" t="s">
        <v>235</v>
      </c>
      <c r="C29" s="431"/>
      <c r="D29" s="431"/>
    </row>
    <row r="30" spans="1:4" x14ac:dyDescent="0.25">
      <c r="A30" s="2" t="s">
        <v>726</v>
      </c>
      <c r="B30" s="9" t="s">
        <v>717</v>
      </c>
      <c r="C30" s="436" t="s">
        <v>1033</v>
      </c>
      <c r="D30" s="437"/>
    </row>
    <row r="31" spans="1:4" x14ac:dyDescent="0.25">
      <c r="A31" s="2" t="s">
        <v>726</v>
      </c>
      <c r="B31" s="9" t="s">
        <v>715</v>
      </c>
      <c r="C31" s="436" t="s">
        <v>1034</v>
      </c>
      <c r="D31" s="437"/>
    </row>
    <row r="32" spans="1:4" x14ac:dyDescent="0.25">
      <c r="A32" s="2" t="s">
        <v>726</v>
      </c>
      <c r="B32" s="9" t="s">
        <v>852</v>
      </c>
      <c r="C32" s="431" t="s">
        <v>1035</v>
      </c>
      <c r="D32" s="431"/>
    </row>
    <row r="33" spans="1:4" x14ac:dyDescent="0.25">
      <c r="A33" s="2" t="s">
        <v>726</v>
      </c>
      <c r="B33" s="9" t="s">
        <v>236</v>
      </c>
      <c r="C33" s="435" t="s">
        <v>1036</v>
      </c>
      <c r="D33" s="431"/>
    </row>
    <row r="34" spans="1:4" ht="39.6" x14ac:dyDescent="0.25">
      <c r="A34" s="199" t="s">
        <v>726</v>
      </c>
      <c r="B34" s="229" t="s">
        <v>395</v>
      </c>
      <c r="C34" s="430" t="s">
        <v>1037</v>
      </c>
      <c r="D34" s="431"/>
    </row>
    <row r="35" spans="1:4" ht="39.6" x14ac:dyDescent="0.25">
      <c r="A35" s="199" t="s">
        <v>726</v>
      </c>
      <c r="B35" s="228" t="s">
        <v>396</v>
      </c>
      <c r="C35" s="200"/>
      <c r="D35" s="201"/>
    </row>
    <row r="36" spans="1:4" x14ac:dyDescent="0.25"/>
    <row r="37" spans="1:4" x14ac:dyDescent="0.25">
      <c r="A37" s="2" t="s">
        <v>727</v>
      </c>
      <c r="B37" s="432" t="s">
        <v>237</v>
      </c>
      <c r="C37" s="433"/>
      <c r="D37" s="434"/>
    </row>
    <row r="38" spans="1:4" x14ac:dyDescent="0.25">
      <c r="A38" s="2" t="s">
        <v>727</v>
      </c>
      <c r="B38" s="11" t="s">
        <v>238</v>
      </c>
      <c r="C38" s="340" t="s">
        <v>1027</v>
      </c>
    </row>
    <row r="39" spans="1:4" x14ac:dyDescent="0.25">
      <c r="A39" s="2" t="s">
        <v>727</v>
      </c>
      <c r="B39" s="11" t="s">
        <v>239</v>
      </c>
      <c r="C39" s="89"/>
    </row>
    <row r="40" spans="1:4" x14ac:dyDescent="0.25">
      <c r="A40" s="2" t="s">
        <v>727</v>
      </c>
      <c r="B40" s="11" t="s">
        <v>240</v>
      </c>
      <c r="C40" s="89"/>
    </row>
    <row r="41" spans="1:4" x14ac:dyDescent="0.25">
      <c r="A41" s="2"/>
      <c r="B41" s="3"/>
    </row>
    <row r="42" spans="1:4" x14ac:dyDescent="0.25">
      <c r="A42" s="2" t="s">
        <v>728</v>
      </c>
      <c r="B42" s="3" t="s">
        <v>718</v>
      </c>
    </row>
    <row r="43" spans="1:4" x14ac:dyDescent="0.25">
      <c r="A43" s="2" t="s">
        <v>728</v>
      </c>
      <c r="B43" s="11" t="s">
        <v>241</v>
      </c>
      <c r="C43" s="340" t="s">
        <v>1027</v>
      </c>
    </row>
    <row r="44" spans="1:4" x14ac:dyDescent="0.25">
      <c r="A44" s="2" t="s">
        <v>728</v>
      </c>
      <c r="B44" s="11" t="s">
        <v>242</v>
      </c>
      <c r="C44" s="89"/>
    </row>
    <row r="45" spans="1:4" x14ac:dyDescent="0.25">
      <c r="A45" s="2" t="s">
        <v>728</v>
      </c>
      <c r="B45" s="11" t="s">
        <v>243</v>
      </c>
      <c r="C45" s="89"/>
    </row>
    <row r="46" spans="1:4" x14ac:dyDescent="0.25">
      <c r="A46" s="2"/>
      <c r="B46" s="3"/>
    </row>
    <row r="47" spans="1:4" x14ac:dyDescent="0.25">
      <c r="A47" s="2" t="s">
        <v>729</v>
      </c>
      <c r="B47" s="3" t="s">
        <v>244</v>
      </c>
      <c r="C47" s="5"/>
    </row>
    <row r="48" spans="1:4" x14ac:dyDescent="0.25">
      <c r="A48" s="2" t="s">
        <v>729</v>
      </c>
      <c r="B48" s="11" t="s">
        <v>245</v>
      </c>
      <c r="C48" s="341" t="s">
        <v>1027</v>
      </c>
    </row>
    <row r="49" spans="1:3" x14ac:dyDescent="0.25">
      <c r="A49" s="2" t="s">
        <v>729</v>
      </c>
      <c r="B49" s="11" t="s">
        <v>246</v>
      </c>
      <c r="C49" s="88"/>
    </row>
    <row r="50" spans="1:3" x14ac:dyDescent="0.25">
      <c r="A50" s="2" t="s">
        <v>729</v>
      </c>
      <c r="B50" s="11" t="s">
        <v>247</v>
      </c>
      <c r="C50" s="88"/>
    </row>
    <row r="51" spans="1:3" x14ac:dyDescent="0.25">
      <c r="A51" s="2" t="s">
        <v>729</v>
      </c>
      <c r="B51" s="12" t="s">
        <v>248</v>
      </c>
      <c r="C51" s="88"/>
    </row>
    <row r="52" spans="1:3" x14ac:dyDescent="0.25">
      <c r="A52" s="2" t="s">
        <v>729</v>
      </c>
      <c r="B52" s="11" t="s">
        <v>249</v>
      </c>
      <c r="C52" s="88"/>
    </row>
    <row r="53" spans="1:3" x14ac:dyDescent="0.25">
      <c r="A53" s="2" t="s">
        <v>729</v>
      </c>
      <c r="B53" s="13" t="s">
        <v>250</v>
      </c>
      <c r="C53" s="88"/>
    </row>
    <row r="54" spans="1:3" x14ac:dyDescent="0.25">
      <c r="A54" s="2"/>
      <c r="B54" s="91"/>
      <c r="C54" s="90"/>
    </row>
    <row r="55" spans="1:3" x14ac:dyDescent="0.25">
      <c r="A55" s="2" t="s">
        <v>729</v>
      </c>
      <c r="B55" s="13" t="s">
        <v>251</v>
      </c>
      <c r="C55" s="88"/>
    </row>
    <row r="56" spans="1:3" x14ac:dyDescent="0.25">
      <c r="A56" s="2"/>
      <c r="B56" s="15"/>
      <c r="C56" s="16"/>
    </row>
    <row r="57" spans="1:3" x14ac:dyDescent="0.25">
      <c r="A57" s="2"/>
      <c r="B57" s="3"/>
      <c r="C57" s="5"/>
    </row>
    <row r="58" spans="1:3" x14ac:dyDescent="0.25">
      <c r="A58" s="2" t="s">
        <v>730</v>
      </c>
      <c r="B58" s="3" t="s">
        <v>719</v>
      </c>
    </row>
    <row r="59" spans="1:3" x14ac:dyDescent="0.25">
      <c r="A59" s="2" t="s">
        <v>730</v>
      </c>
      <c r="B59" s="11" t="s">
        <v>252</v>
      </c>
      <c r="C59" s="340"/>
    </row>
    <row r="60" spans="1:3" x14ac:dyDescent="0.25">
      <c r="A60" s="2" t="s">
        <v>730</v>
      </c>
      <c r="B60" s="11" t="s">
        <v>253</v>
      </c>
      <c r="C60" s="340" t="s">
        <v>1027</v>
      </c>
    </row>
    <row r="61" spans="1:3" x14ac:dyDescent="0.25">
      <c r="A61" s="2" t="s">
        <v>730</v>
      </c>
      <c r="B61" s="11" t="s">
        <v>254</v>
      </c>
      <c r="C61" s="340"/>
    </row>
    <row r="62" spans="1:3" x14ac:dyDescent="0.25">
      <c r="A62" s="2" t="s">
        <v>730</v>
      </c>
      <c r="B62" s="11" t="s">
        <v>255</v>
      </c>
      <c r="C62" s="340"/>
    </row>
    <row r="63" spans="1:3" x14ac:dyDescent="0.25">
      <c r="A63" s="2" t="s">
        <v>730</v>
      </c>
      <c r="B63" s="11" t="s">
        <v>256</v>
      </c>
      <c r="C63" s="340"/>
    </row>
    <row r="64" spans="1:3" x14ac:dyDescent="0.25">
      <c r="A64" s="2" t="s">
        <v>730</v>
      </c>
      <c r="B64" s="11" t="s">
        <v>257</v>
      </c>
      <c r="C64" s="340" t="s">
        <v>1027</v>
      </c>
    </row>
    <row r="65" spans="1:3" x14ac:dyDescent="0.25">
      <c r="A65" s="2" t="s">
        <v>730</v>
      </c>
      <c r="B65" s="11" t="s">
        <v>258</v>
      </c>
      <c r="C65" s="340"/>
    </row>
    <row r="66" spans="1:3" x14ac:dyDescent="0.25">
      <c r="A66" s="2" t="s">
        <v>730</v>
      </c>
      <c r="B66" s="11" t="s">
        <v>259</v>
      </c>
      <c r="C66" s="340" t="s">
        <v>1027</v>
      </c>
    </row>
    <row r="67" spans="1:3" x14ac:dyDescent="0.25">
      <c r="A67" s="2" t="s">
        <v>730</v>
      </c>
      <c r="B67" s="11" t="s">
        <v>260</v>
      </c>
      <c r="C67" s="340" t="s">
        <v>1027</v>
      </c>
    </row>
    <row r="68" spans="1:3" ht="26.4" x14ac:dyDescent="0.25">
      <c r="A68" s="2" t="s">
        <v>730</v>
      </c>
      <c r="B68" s="256" t="s">
        <v>569</v>
      </c>
      <c r="C68" s="340"/>
    </row>
    <row r="69" spans="1:3" ht="26.4" x14ac:dyDescent="0.25">
      <c r="A69" s="2" t="s">
        <v>730</v>
      </c>
      <c r="B69" s="256" t="s">
        <v>570</v>
      </c>
      <c r="C69" s="89"/>
    </row>
    <row r="70" spans="1:3" x14ac:dyDescent="0.25">
      <c r="A70" s="2" t="s">
        <v>730</v>
      </c>
      <c r="B70" s="261" t="s">
        <v>571</v>
      </c>
      <c r="C70" s="89"/>
    </row>
    <row r="71" spans="1:3" x14ac:dyDescent="0.25">
      <c r="A71" s="270" t="s">
        <v>730</v>
      </c>
      <c r="B71" s="273" t="s">
        <v>571</v>
      </c>
      <c r="C71" s="274"/>
    </row>
    <row r="72" spans="1:3" x14ac:dyDescent="0.25">
      <c r="A72" s="271"/>
      <c r="B72" s="272"/>
      <c r="C72" s="272"/>
    </row>
    <row r="73" spans="1:3" hidden="1" x14ac:dyDescent="0.25">
      <c r="A73" s="271"/>
      <c r="B73" s="272"/>
      <c r="C73" s="272"/>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C27" r:id="rId1"/>
    <hyperlink ref="C33" r:id="rId2"/>
    <hyperlink ref="D11" r:id="rId3"/>
    <hyperlink ref="D15" r:id="rId4"/>
  </hyperlinks>
  <pageMargins left="0.75" right="0.75" top="1" bottom="1" header="0.5" footer="0.5"/>
  <pageSetup scale="75" fitToHeight="2" orientation="portrait" r:id="rId5"/>
  <headerFooter alignWithMargins="0">
    <oddHeader>&amp;CCommon Data Set 2011-2012</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10"/>
  <sheetViews>
    <sheetView showGridLines="0" showRuler="0" view="pageLayout" zoomScaleNormal="100" workbookViewId="0">
      <selection activeCell="B3" sqref="B3:F3"/>
    </sheetView>
  </sheetViews>
  <sheetFormatPr defaultColWidth="0" defaultRowHeight="13.2" zeroHeight="1" x14ac:dyDescent="0.25"/>
  <cols>
    <col min="1" max="1" width="4.44140625" style="1"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438" t="s">
        <v>261</v>
      </c>
      <c r="B1" s="438"/>
      <c r="C1" s="438"/>
      <c r="D1" s="438"/>
      <c r="E1" s="438"/>
      <c r="F1" s="438"/>
    </row>
    <row r="2" spans="1:6" x14ac:dyDescent="0.25"/>
    <row r="3" spans="1:6" ht="50.25" customHeight="1" x14ac:dyDescent="0.25">
      <c r="A3" s="275" t="s">
        <v>129</v>
      </c>
      <c r="B3" s="468" t="s">
        <v>983</v>
      </c>
      <c r="C3" s="472"/>
      <c r="D3" s="472"/>
      <c r="E3" s="472"/>
      <c r="F3" s="472"/>
    </row>
    <row r="4" spans="1:6" x14ac:dyDescent="0.25">
      <c r="A4" s="2"/>
      <c r="B4" s="87"/>
      <c r="C4" s="473" t="s">
        <v>262</v>
      </c>
      <c r="D4" s="473"/>
      <c r="E4" s="473" t="s">
        <v>263</v>
      </c>
      <c r="F4" s="473"/>
    </row>
    <row r="5" spans="1:6" x14ac:dyDescent="0.25">
      <c r="A5" s="2"/>
      <c r="B5" s="106"/>
      <c r="C5" s="18" t="s">
        <v>264</v>
      </c>
      <c r="D5" s="18" t="s">
        <v>265</v>
      </c>
      <c r="E5" s="18" t="s">
        <v>264</v>
      </c>
      <c r="F5" s="18" t="s">
        <v>265</v>
      </c>
    </row>
    <row r="6" spans="1:6" x14ac:dyDescent="0.25">
      <c r="A6" s="2"/>
      <c r="B6" s="19" t="s">
        <v>266</v>
      </c>
      <c r="C6" s="20"/>
      <c r="D6" s="20"/>
      <c r="E6" s="20"/>
      <c r="F6" s="20"/>
    </row>
    <row r="7" spans="1:6" ht="26.4" x14ac:dyDescent="0.25">
      <c r="A7" s="2"/>
      <c r="B7" s="21" t="s">
        <v>267</v>
      </c>
      <c r="C7" s="344">
        <v>438</v>
      </c>
      <c r="D7" s="344">
        <v>724</v>
      </c>
      <c r="E7" s="344">
        <v>0</v>
      </c>
      <c r="F7" s="344">
        <v>0</v>
      </c>
    </row>
    <row r="8" spans="1:6" x14ac:dyDescent="0.25">
      <c r="A8" s="2"/>
      <c r="B8" s="17" t="s">
        <v>268</v>
      </c>
      <c r="C8" s="344">
        <v>126</v>
      </c>
      <c r="D8" s="344">
        <v>123</v>
      </c>
      <c r="E8" s="344">
        <v>4</v>
      </c>
      <c r="F8" s="344">
        <v>0</v>
      </c>
    </row>
    <row r="9" spans="1:6" x14ac:dyDescent="0.25">
      <c r="A9" s="2"/>
      <c r="B9" s="17" t="s">
        <v>269</v>
      </c>
      <c r="C9" s="344">
        <v>1754</v>
      </c>
      <c r="D9" s="344">
        <v>3022</v>
      </c>
      <c r="E9" s="344">
        <v>146</v>
      </c>
      <c r="F9" s="344">
        <v>222</v>
      </c>
    </row>
    <row r="10" spans="1:6" x14ac:dyDescent="0.25">
      <c r="A10" s="2"/>
      <c r="B10" s="22" t="s">
        <v>270</v>
      </c>
      <c r="C10" s="345">
        <f>SUM(C7:C9)</f>
        <v>2318</v>
      </c>
      <c r="D10" s="345">
        <f>SUM(D7:D9)</f>
        <v>3869</v>
      </c>
      <c r="E10" s="345">
        <f>SUM(E7:E9)</f>
        <v>150</v>
      </c>
      <c r="F10" s="345">
        <f>SUM(F7:F9)</f>
        <v>222</v>
      </c>
    </row>
    <row r="11" spans="1:6" ht="26.4" x14ac:dyDescent="0.25">
      <c r="A11" s="2"/>
      <c r="B11" s="21" t="s">
        <v>421</v>
      </c>
      <c r="C11" s="344">
        <v>40</v>
      </c>
      <c r="D11" s="344">
        <v>74</v>
      </c>
      <c r="E11" s="344">
        <v>45</v>
      </c>
      <c r="F11" s="344">
        <v>96</v>
      </c>
    </row>
    <row r="12" spans="1:6" x14ac:dyDescent="0.25">
      <c r="A12" s="2"/>
      <c r="B12" s="22" t="s">
        <v>422</v>
      </c>
      <c r="C12" s="345">
        <f>SUM(C10:C11)</f>
        <v>2358</v>
      </c>
      <c r="D12" s="345">
        <f>SUM(D10:D11)</f>
        <v>3943</v>
      </c>
      <c r="E12" s="345">
        <f>SUM(E10:E11)</f>
        <v>195</v>
      </c>
      <c r="F12" s="345">
        <f>SUM(F10:F11)</f>
        <v>318</v>
      </c>
    </row>
    <row r="13" spans="1:6" x14ac:dyDescent="0.25">
      <c r="A13" s="2"/>
      <c r="B13" s="19" t="s">
        <v>806</v>
      </c>
      <c r="C13" s="95"/>
      <c r="D13" s="95"/>
      <c r="E13" s="95"/>
      <c r="F13" s="95"/>
    </row>
    <row r="14" spans="1:6" x14ac:dyDescent="0.25">
      <c r="A14" s="2"/>
      <c r="B14" s="24" t="s">
        <v>807</v>
      </c>
      <c r="C14" s="346">
        <v>79</v>
      </c>
      <c r="D14" s="346">
        <v>152</v>
      </c>
      <c r="E14" s="346">
        <v>28</v>
      </c>
      <c r="F14" s="346">
        <v>98</v>
      </c>
    </row>
    <row r="15" spans="1:6" x14ac:dyDescent="0.25">
      <c r="A15" s="2"/>
      <c r="B15" s="24" t="s">
        <v>269</v>
      </c>
      <c r="C15" s="346">
        <v>106</v>
      </c>
      <c r="D15" s="346">
        <v>186</v>
      </c>
      <c r="E15" s="346">
        <v>126</v>
      </c>
      <c r="F15" s="346">
        <v>290</v>
      </c>
    </row>
    <row r="16" spans="1:6" ht="26.4" x14ac:dyDescent="0.25">
      <c r="A16" s="2"/>
      <c r="B16" s="23" t="s">
        <v>808</v>
      </c>
      <c r="C16" s="346">
        <v>1</v>
      </c>
      <c r="D16" s="346">
        <v>1</v>
      </c>
      <c r="E16" s="346">
        <v>23</v>
      </c>
      <c r="F16" s="346">
        <v>68</v>
      </c>
    </row>
    <row r="17" spans="1:6" x14ac:dyDescent="0.25">
      <c r="A17" s="2"/>
      <c r="B17" s="22" t="s">
        <v>809</v>
      </c>
      <c r="C17" s="347">
        <f>SUM(C14:C16)</f>
        <v>186</v>
      </c>
      <c r="D17" s="347">
        <f>SUM(D14:D16)</f>
        <v>339</v>
      </c>
      <c r="E17" s="347">
        <f>SUM(E14:E16)</f>
        <v>177</v>
      </c>
      <c r="F17" s="347">
        <f>SUM(F14:F16)</f>
        <v>456</v>
      </c>
    </row>
    <row r="18" spans="1:6" x14ac:dyDescent="0.25">
      <c r="A18" s="2"/>
      <c r="B18" s="434" t="s">
        <v>810</v>
      </c>
      <c r="C18" s="434"/>
      <c r="D18" s="434"/>
      <c r="E18" s="434"/>
      <c r="F18" s="348">
        <f>SUM(C12:F12)</f>
        <v>6814</v>
      </c>
    </row>
    <row r="19" spans="1:6" x14ac:dyDescent="0.25">
      <c r="A19" s="2"/>
      <c r="B19" s="466" t="s">
        <v>572</v>
      </c>
      <c r="C19" s="466"/>
      <c r="D19" s="466"/>
      <c r="E19" s="466"/>
      <c r="F19" s="349">
        <f>SUM(C17:F17)</f>
        <v>1158</v>
      </c>
    </row>
    <row r="20" spans="1:6" x14ac:dyDescent="0.25">
      <c r="A20" s="2"/>
      <c r="B20" s="467" t="s">
        <v>811</v>
      </c>
      <c r="C20" s="467"/>
      <c r="D20" s="467"/>
      <c r="E20" s="467"/>
      <c r="F20" s="350">
        <f>SUM(F18:F19)</f>
        <v>7972</v>
      </c>
    </row>
    <row r="21" spans="1:6" x14ac:dyDescent="0.25"/>
    <row r="22" spans="1:6" ht="91.5" customHeight="1" x14ac:dyDescent="0.25">
      <c r="A22" s="275" t="s">
        <v>130</v>
      </c>
      <c r="B22" s="468" t="s">
        <v>984</v>
      </c>
      <c r="C22" s="469"/>
      <c r="D22" s="469"/>
      <c r="E22" s="469"/>
      <c r="F22" s="469"/>
    </row>
    <row r="23" spans="1:6" ht="57" x14ac:dyDescent="0.25">
      <c r="A23" s="2"/>
      <c r="B23" s="470"/>
      <c r="C23" s="470"/>
      <c r="D23" s="119" t="s">
        <v>812</v>
      </c>
      <c r="E23" s="119" t="s">
        <v>414</v>
      </c>
      <c r="F23" s="119" t="s">
        <v>128</v>
      </c>
    </row>
    <row r="24" spans="1:6" x14ac:dyDescent="0.25">
      <c r="A24" s="2"/>
      <c r="B24" s="471" t="s">
        <v>813</v>
      </c>
      <c r="C24" s="471"/>
      <c r="D24" s="342">
        <v>4</v>
      </c>
      <c r="E24" s="342">
        <v>154</v>
      </c>
      <c r="F24" s="342">
        <v>241</v>
      </c>
    </row>
    <row r="25" spans="1:6" x14ac:dyDescent="0.25">
      <c r="A25" s="2"/>
      <c r="B25" s="463" t="s">
        <v>110</v>
      </c>
      <c r="C25" s="464"/>
      <c r="D25" s="342">
        <v>175</v>
      </c>
      <c r="E25" s="342">
        <v>784</v>
      </c>
      <c r="F25" s="342">
        <v>791</v>
      </c>
    </row>
    <row r="26" spans="1:6" x14ac:dyDescent="0.25">
      <c r="A26" s="2"/>
      <c r="B26" s="449" t="s">
        <v>0</v>
      </c>
      <c r="C26" s="449"/>
      <c r="D26" s="342">
        <v>77</v>
      </c>
      <c r="E26" s="342">
        <v>327</v>
      </c>
      <c r="F26" s="342">
        <v>330</v>
      </c>
    </row>
    <row r="27" spans="1:6" x14ac:dyDescent="0.25">
      <c r="A27" s="2"/>
      <c r="B27" s="465" t="s">
        <v>111</v>
      </c>
      <c r="C27" s="464"/>
      <c r="D27" s="342">
        <v>748</v>
      </c>
      <c r="E27" s="342">
        <v>4367</v>
      </c>
      <c r="F27" s="342">
        <v>4430</v>
      </c>
    </row>
    <row r="28" spans="1:6" ht="15" customHeight="1" x14ac:dyDescent="0.25">
      <c r="A28" s="2"/>
      <c r="B28" s="449" t="s">
        <v>1</v>
      </c>
      <c r="C28" s="449"/>
      <c r="D28" s="342">
        <v>1</v>
      </c>
      <c r="E28" s="342">
        <v>5</v>
      </c>
      <c r="F28" s="342">
        <v>6</v>
      </c>
    </row>
    <row r="29" spans="1:6" x14ac:dyDescent="0.25">
      <c r="A29" s="2"/>
      <c r="B29" s="449" t="s">
        <v>2</v>
      </c>
      <c r="C29" s="449"/>
      <c r="D29" s="342">
        <v>63</v>
      </c>
      <c r="E29" s="342">
        <v>271</v>
      </c>
      <c r="F29" s="342">
        <v>274</v>
      </c>
    </row>
    <row r="30" spans="1:6" ht="26.25" customHeight="1" x14ac:dyDescent="0.25">
      <c r="A30" s="2"/>
      <c r="B30" s="450" t="s">
        <v>3</v>
      </c>
      <c r="C30" s="451"/>
      <c r="D30" s="342">
        <v>0</v>
      </c>
      <c r="E30" s="342">
        <v>7</v>
      </c>
      <c r="F30" s="342">
        <v>7</v>
      </c>
    </row>
    <row r="31" spans="1:6" x14ac:dyDescent="0.25">
      <c r="A31" s="2"/>
      <c r="B31" s="449" t="s">
        <v>4</v>
      </c>
      <c r="C31" s="449"/>
      <c r="D31" s="342">
        <v>29</v>
      </c>
      <c r="E31" s="342">
        <v>149</v>
      </c>
      <c r="F31" s="342">
        <v>149</v>
      </c>
    </row>
    <row r="32" spans="1:6" x14ac:dyDescent="0.25">
      <c r="A32" s="2"/>
      <c r="B32" s="449" t="s">
        <v>5</v>
      </c>
      <c r="C32" s="449"/>
      <c r="D32" s="342">
        <v>65</v>
      </c>
      <c r="E32" s="342">
        <v>494</v>
      </c>
      <c r="F32" s="342">
        <v>586</v>
      </c>
    </row>
    <row r="33" spans="1:6" x14ac:dyDescent="0.25">
      <c r="A33" s="2"/>
      <c r="B33" s="452" t="s">
        <v>112</v>
      </c>
      <c r="C33" s="452"/>
      <c r="D33" s="343">
        <f>SUM(D24:D32)</f>
        <v>1162</v>
      </c>
      <c r="E33" s="343">
        <f>SUM(E24:E32)</f>
        <v>6558</v>
      </c>
      <c r="F33" s="343">
        <f>SUM(F24:F32)</f>
        <v>6814</v>
      </c>
    </row>
    <row r="34" spans="1:6" x14ac:dyDescent="0.25">
      <c r="D34" s="338"/>
    </row>
    <row r="35" spans="1:6" ht="15.6" x14ac:dyDescent="0.3">
      <c r="B35" s="25" t="s">
        <v>113</v>
      </c>
    </row>
    <row r="36" spans="1:6" x14ac:dyDescent="0.25">
      <c r="A36" s="2" t="s">
        <v>131</v>
      </c>
      <c r="B36" s="3" t="s">
        <v>999</v>
      </c>
      <c r="F36" s="26"/>
    </row>
    <row r="37" spans="1:6" x14ac:dyDescent="0.25">
      <c r="A37" s="2"/>
      <c r="B37" s="11" t="s">
        <v>114</v>
      </c>
      <c r="C37" s="96"/>
      <c r="F37" s="26"/>
    </row>
    <row r="38" spans="1:6" x14ac:dyDescent="0.25">
      <c r="A38" s="2"/>
      <c r="B38" s="11" t="s">
        <v>115</v>
      </c>
      <c r="C38" s="351"/>
      <c r="F38" s="26"/>
    </row>
    <row r="39" spans="1:6" x14ac:dyDescent="0.25">
      <c r="A39" s="2"/>
      <c r="B39" s="11" t="s">
        <v>116</v>
      </c>
      <c r="C39" s="351">
        <v>1544</v>
      </c>
      <c r="F39" s="26"/>
    </row>
    <row r="40" spans="1:6" x14ac:dyDescent="0.25">
      <c r="A40" s="2"/>
      <c r="B40" s="11" t="s">
        <v>720</v>
      </c>
      <c r="C40" s="351"/>
      <c r="F40" s="26"/>
    </row>
    <row r="41" spans="1:6" x14ac:dyDescent="0.25">
      <c r="A41" s="2"/>
      <c r="B41" s="11" t="s">
        <v>117</v>
      </c>
      <c r="C41" s="351">
        <v>472</v>
      </c>
      <c r="F41" s="26"/>
    </row>
    <row r="42" spans="1:6" x14ac:dyDescent="0.25">
      <c r="A42" s="2"/>
      <c r="B42" s="11" t="s">
        <v>118</v>
      </c>
      <c r="C42" s="351">
        <v>60</v>
      </c>
      <c r="F42" s="26"/>
    </row>
    <row r="43" spans="1:6" ht="26.4" x14ac:dyDescent="0.25">
      <c r="A43" s="2"/>
      <c r="B43" s="256" t="s">
        <v>573</v>
      </c>
      <c r="C43" s="351"/>
      <c r="F43" s="26"/>
    </row>
    <row r="44" spans="1:6" ht="26.4" x14ac:dyDescent="0.25">
      <c r="A44" s="2"/>
      <c r="B44" s="256" t="s">
        <v>574</v>
      </c>
      <c r="C44" s="351"/>
      <c r="F44" s="26"/>
    </row>
    <row r="45" spans="1:6" x14ac:dyDescent="0.25">
      <c r="A45" s="2"/>
      <c r="B45" s="261" t="s">
        <v>575</v>
      </c>
      <c r="C45" s="351"/>
      <c r="F45" s="26"/>
    </row>
    <row r="46" spans="1:6" x14ac:dyDescent="0.25"/>
    <row r="47" spans="1:6" ht="15.6" x14ac:dyDescent="0.25">
      <c r="B47" s="27" t="s">
        <v>119</v>
      </c>
      <c r="C47" s="4"/>
      <c r="D47" s="4"/>
      <c r="E47" s="4"/>
      <c r="F47" s="4"/>
    </row>
    <row r="48" spans="1:6" ht="54.75" customHeight="1" x14ac:dyDescent="0.25">
      <c r="B48" s="453" t="s">
        <v>985</v>
      </c>
      <c r="C48" s="453"/>
      <c r="D48" s="453"/>
      <c r="E48" s="453"/>
      <c r="F48" s="453"/>
    </row>
    <row r="49" spans="1:6" ht="3.6" customHeight="1" x14ac:dyDescent="0.25">
      <c r="A49" s="7"/>
      <c r="B49" s="4"/>
      <c r="C49" s="4"/>
      <c r="D49" s="4"/>
      <c r="E49" s="4"/>
      <c r="F49" s="4"/>
    </row>
    <row r="50" spans="1:6" x14ac:dyDescent="0.25">
      <c r="B50" s="454" t="s">
        <v>387</v>
      </c>
      <c r="C50" s="455"/>
      <c r="D50" s="28"/>
      <c r="E50" s="28"/>
      <c r="F50" s="28"/>
    </row>
    <row r="51" spans="1:6" x14ac:dyDescent="0.25">
      <c r="A51" s="161"/>
      <c r="B51" s="171"/>
      <c r="C51" s="171"/>
      <c r="D51" s="171"/>
      <c r="E51" s="171"/>
      <c r="F51" s="171"/>
    </row>
    <row r="52" spans="1:6" ht="25.35" customHeight="1" x14ac:dyDescent="0.25">
      <c r="A52" s="161"/>
      <c r="B52" s="456" t="s">
        <v>1012</v>
      </c>
      <c r="C52" s="456"/>
      <c r="D52" s="456"/>
      <c r="E52" s="456"/>
      <c r="F52" s="171"/>
    </row>
    <row r="53" spans="1:6" x14ac:dyDescent="0.25">
      <c r="A53" s="161"/>
      <c r="B53" s="160"/>
      <c r="C53" s="160"/>
      <c r="D53" s="160"/>
      <c r="E53" s="160"/>
      <c r="F53" s="171"/>
    </row>
    <row r="54" spans="1:6" x14ac:dyDescent="0.25">
      <c r="A54" s="161"/>
      <c r="B54" s="173" t="s">
        <v>1003</v>
      </c>
      <c r="C54" s="160"/>
      <c r="D54" s="160"/>
      <c r="E54" s="160"/>
      <c r="F54" s="171"/>
    </row>
    <row r="55" spans="1:6" s="172" customFormat="1" ht="48" customHeight="1" x14ac:dyDescent="0.25">
      <c r="A55" s="1"/>
      <c r="B55" s="456" t="s">
        <v>1004</v>
      </c>
      <c r="C55" s="453"/>
      <c r="D55" s="453"/>
      <c r="E55" s="453"/>
      <c r="F55" s="453"/>
    </row>
    <row r="56" spans="1:6" s="172" customFormat="1" ht="31.5" customHeight="1" x14ac:dyDescent="0.25">
      <c r="A56" s="2" t="s">
        <v>132</v>
      </c>
      <c r="B56" s="457" t="s">
        <v>1005</v>
      </c>
      <c r="C56" s="458"/>
      <c r="D56" s="458"/>
      <c r="E56" s="459"/>
      <c r="F56" s="342">
        <v>1046</v>
      </c>
    </row>
    <row r="57" spans="1:6" s="172" customFormat="1" ht="48" customHeight="1" x14ac:dyDescent="0.25">
      <c r="A57" s="2" t="s">
        <v>133</v>
      </c>
      <c r="B57" s="460" t="s">
        <v>1006</v>
      </c>
      <c r="C57" s="461"/>
      <c r="D57" s="461"/>
      <c r="E57" s="462"/>
      <c r="F57" s="342">
        <v>1</v>
      </c>
    </row>
    <row r="58" spans="1:6" s="172" customFormat="1" ht="28.5" customHeight="1" x14ac:dyDescent="0.25">
      <c r="A58" s="2" t="s">
        <v>134</v>
      </c>
      <c r="B58" s="446" t="s">
        <v>1007</v>
      </c>
      <c r="C58" s="447"/>
      <c r="D58" s="447"/>
      <c r="E58" s="448"/>
      <c r="F58" s="342">
        <f>F56-F57</f>
        <v>1045</v>
      </c>
    </row>
    <row r="59" spans="1:6" ht="27.75" customHeight="1" x14ac:dyDescent="0.25">
      <c r="A59" s="2" t="s">
        <v>135</v>
      </c>
      <c r="B59" s="446" t="s">
        <v>1008</v>
      </c>
      <c r="C59" s="447"/>
      <c r="D59" s="447"/>
      <c r="E59" s="448"/>
      <c r="F59" s="342">
        <v>507</v>
      </c>
    </row>
    <row r="60" spans="1:6" ht="26.25" customHeight="1" x14ac:dyDescent="0.25">
      <c r="A60" s="2" t="s">
        <v>136</v>
      </c>
      <c r="B60" s="446" t="s">
        <v>1009</v>
      </c>
      <c r="C60" s="447"/>
      <c r="D60" s="447"/>
      <c r="E60" s="448"/>
      <c r="F60" s="342">
        <f>705-F59</f>
        <v>198</v>
      </c>
    </row>
    <row r="61" spans="1:6" ht="26.25" customHeight="1" x14ac:dyDescent="0.25">
      <c r="A61" s="2" t="s">
        <v>137</v>
      </c>
      <c r="B61" s="460" t="s">
        <v>1010</v>
      </c>
      <c r="C61" s="461"/>
      <c r="D61" s="461"/>
      <c r="E61" s="462"/>
      <c r="F61" s="342">
        <f>728-F60-F59</f>
        <v>23</v>
      </c>
    </row>
    <row r="62" spans="1:6" ht="15" customHeight="1" x14ac:dyDescent="0.25">
      <c r="A62" s="2" t="s">
        <v>138</v>
      </c>
      <c r="B62" s="446" t="s">
        <v>388</v>
      </c>
      <c r="C62" s="447"/>
      <c r="D62" s="447"/>
      <c r="E62" s="448"/>
      <c r="F62" s="342">
        <f>SUM(F59:F61)</f>
        <v>728</v>
      </c>
    </row>
    <row r="63" spans="1:6" ht="18.75" customHeight="1" x14ac:dyDescent="0.25">
      <c r="A63" s="2" t="s">
        <v>683</v>
      </c>
      <c r="B63" s="446" t="s">
        <v>1011</v>
      </c>
      <c r="C63" s="447"/>
      <c r="D63" s="447"/>
      <c r="E63" s="448"/>
      <c r="F63" s="352">
        <f>F62/F58</f>
        <v>0.6966507177033493</v>
      </c>
    </row>
    <row r="64" spans="1:6" ht="27.75" customHeight="1" x14ac:dyDescent="0.25">
      <c r="A64" s="161"/>
      <c r="B64" s="160"/>
      <c r="C64" s="160"/>
      <c r="D64" s="160"/>
      <c r="E64" s="160"/>
      <c r="F64" s="171"/>
    </row>
    <row r="65" spans="1:6" ht="30.75" customHeight="1" x14ac:dyDescent="0.25">
      <c r="A65" s="161"/>
      <c r="B65" s="174" t="s">
        <v>6</v>
      </c>
      <c r="C65" s="171"/>
      <c r="D65" s="171"/>
      <c r="E65" s="171"/>
      <c r="F65" s="171"/>
    </row>
    <row r="66" spans="1:6" ht="42" customHeight="1" x14ac:dyDescent="0.25">
      <c r="B66" s="456" t="s">
        <v>45</v>
      </c>
      <c r="C66" s="453"/>
      <c r="D66" s="453"/>
      <c r="E66" s="453"/>
      <c r="F66" s="453"/>
    </row>
    <row r="67" spans="1:6" ht="31.5" customHeight="1" x14ac:dyDescent="0.25">
      <c r="A67" s="2" t="s">
        <v>132</v>
      </c>
      <c r="B67" s="457" t="s">
        <v>7</v>
      </c>
      <c r="C67" s="458"/>
      <c r="D67" s="458"/>
      <c r="E67" s="459"/>
      <c r="F67" s="342">
        <v>814</v>
      </c>
    </row>
    <row r="68" spans="1:6" s="172" customFormat="1" ht="45" customHeight="1" x14ac:dyDescent="0.25">
      <c r="A68" s="2" t="s">
        <v>133</v>
      </c>
      <c r="B68" s="460" t="s">
        <v>8</v>
      </c>
      <c r="C68" s="461"/>
      <c r="D68" s="461"/>
      <c r="E68" s="462"/>
      <c r="F68" s="342">
        <v>0</v>
      </c>
    </row>
    <row r="69" spans="1:6" s="172" customFormat="1" ht="28.5" customHeight="1" x14ac:dyDescent="0.25">
      <c r="A69" s="2" t="s">
        <v>134</v>
      </c>
      <c r="B69" s="446" t="s">
        <v>9</v>
      </c>
      <c r="C69" s="447"/>
      <c r="D69" s="447"/>
      <c r="E69" s="448"/>
      <c r="F69" s="342">
        <f>F67-F68</f>
        <v>814</v>
      </c>
    </row>
    <row r="70" spans="1:6" ht="27.75" customHeight="1" x14ac:dyDescent="0.25">
      <c r="A70" s="2" t="s">
        <v>135</v>
      </c>
      <c r="B70" s="446" t="s">
        <v>11</v>
      </c>
      <c r="C70" s="447"/>
      <c r="D70" s="447"/>
      <c r="E70" s="448"/>
      <c r="F70" s="342">
        <v>348</v>
      </c>
    </row>
    <row r="71" spans="1:6" ht="27" customHeight="1" x14ac:dyDescent="0.25">
      <c r="A71" s="2" t="s">
        <v>136</v>
      </c>
      <c r="B71" s="446" t="s">
        <v>12</v>
      </c>
      <c r="C71" s="447"/>
      <c r="D71" s="447"/>
      <c r="E71" s="448"/>
      <c r="F71" s="342">
        <f>514-F70</f>
        <v>166</v>
      </c>
    </row>
    <row r="72" spans="1:6" ht="27.75" customHeight="1" x14ac:dyDescent="0.25">
      <c r="A72" s="2" t="s">
        <v>137</v>
      </c>
      <c r="B72" s="460" t="s">
        <v>13</v>
      </c>
      <c r="C72" s="461"/>
      <c r="D72" s="461"/>
      <c r="E72" s="462"/>
      <c r="F72" s="342">
        <f>545-F71-F70</f>
        <v>31</v>
      </c>
    </row>
    <row r="73" spans="1:6" ht="18" customHeight="1" x14ac:dyDescent="0.25">
      <c r="A73" s="2" t="s">
        <v>138</v>
      </c>
      <c r="B73" s="446" t="s">
        <v>388</v>
      </c>
      <c r="C73" s="447"/>
      <c r="D73" s="447"/>
      <c r="E73" s="448"/>
      <c r="F73" s="342">
        <f>SUM(F70:F72)</f>
        <v>545</v>
      </c>
    </row>
    <row r="74" spans="1:6" ht="18" customHeight="1" x14ac:dyDescent="0.25">
      <c r="A74" s="2" t="s">
        <v>683</v>
      </c>
      <c r="B74" s="446" t="s">
        <v>10</v>
      </c>
      <c r="C74" s="447"/>
      <c r="D74" s="447"/>
      <c r="E74" s="448"/>
      <c r="F74" s="352">
        <f>F73/F69</f>
        <v>0.66953316953316955</v>
      </c>
    </row>
    <row r="75" spans="1:6" ht="27.75" customHeight="1" x14ac:dyDescent="0.25">
      <c r="F75" s="97"/>
    </row>
    <row r="76" spans="1:6" x14ac:dyDescent="0.25">
      <c r="B76" s="3" t="s">
        <v>120</v>
      </c>
    </row>
    <row r="77" spans="1:6" ht="59.25" customHeight="1" x14ac:dyDescent="0.25">
      <c r="A77" s="2" t="s">
        <v>389</v>
      </c>
      <c r="B77" s="445" t="s">
        <v>1000</v>
      </c>
      <c r="C77" s="445"/>
      <c r="D77" s="445"/>
      <c r="E77" s="445"/>
      <c r="F77" s="353">
        <v>0.88</v>
      </c>
    </row>
    <row r="78" spans="1:6" x14ac:dyDescent="0.25"/>
    <row r="79" spans="1:6" hidden="1" x14ac:dyDescent="0.25"/>
    <row r="80" spans="1:6" ht="65.25" hidden="1" customHeight="1" x14ac:dyDescent="0.25"/>
    <row r="81" ht="51.75" hidden="1" customHeight="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sheetData>
  <mergeCells count="41">
    <mergeCell ref="B62:E62"/>
    <mergeCell ref="B63:E63"/>
    <mergeCell ref="B67:E67"/>
    <mergeCell ref="B72:E72"/>
    <mergeCell ref="B73:E73"/>
    <mergeCell ref="B68:E68"/>
    <mergeCell ref="B66:F66"/>
    <mergeCell ref="B69:E69"/>
    <mergeCell ref="B71:E71"/>
    <mergeCell ref="B70:E70"/>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77:E77"/>
    <mergeCell ref="B74:E74"/>
    <mergeCell ref="B58:E58"/>
    <mergeCell ref="B59:E59"/>
    <mergeCell ref="B29:C29"/>
    <mergeCell ref="B30:C30"/>
    <mergeCell ref="B31:C31"/>
    <mergeCell ref="B32:C32"/>
    <mergeCell ref="B33:C33"/>
    <mergeCell ref="B48:F48"/>
    <mergeCell ref="B50:C50"/>
    <mergeCell ref="B52:E52"/>
    <mergeCell ref="B55:F55"/>
    <mergeCell ref="B56:E56"/>
    <mergeCell ref="B60:E60"/>
    <mergeCell ref="B61:E61"/>
  </mergeCells>
  <phoneticPr fontId="0" type="noConversion"/>
  <pageMargins left="0.75" right="0.75" top="1" bottom="1" header="0.5" footer="0.5"/>
  <pageSetup orientation="portrait" r:id="rId1"/>
  <headerFooter alignWithMargins="0">
    <oddHeader>&amp;CCommon Data Set 2011-2012</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71"/>
  <sheetViews>
    <sheetView showGridLines="0" showRuler="0" zoomScaleNormal="100" workbookViewId="0">
      <selection sqref="A1:F1"/>
    </sheetView>
  </sheetViews>
  <sheetFormatPr defaultColWidth="0" defaultRowHeight="13.2" zeroHeight="1" x14ac:dyDescent="0.25"/>
  <cols>
    <col min="1" max="1" width="4.44140625" style="1" customWidth="1"/>
    <col min="2" max="2" width="27" customWidth="1"/>
    <col min="3" max="6" width="14.6640625" customWidth="1"/>
    <col min="7" max="7" width="8.5546875" customWidth="1"/>
    <col min="8" max="8" width="0.6640625" customWidth="1"/>
  </cols>
  <sheetData>
    <row r="1" spans="1:6" ht="17.399999999999999" x14ac:dyDescent="0.25">
      <c r="A1" s="438" t="s">
        <v>390</v>
      </c>
      <c r="B1" s="501"/>
      <c r="C1" s="501"/>
      <c r="D1" s="501"/>
      <c r="E1" s="501"/>
      <c r="F1" s="501"/>
    </row>
    <row r="2" spans="1:6" x14ac:dyDescent="0.25"/>
    <row r="3" spans="1:6" ht="15.6" x14ac:dyDescent="0.3">
      <c r="B3" s="25" t="s">
        <v>391</v>
      </c>
    </row>
    <row r="4" spans="1:6" s="313" customFormat="1" ht="93" customHeight="1" x14ac:dyDescent="0.25">
      <c r="A4" s="322" t="s">
        <v>635</v>
      </c>
      <c r="B4" s="503" t="s">
        <v>1051</v>
      </c>
      <c r="C4" s="503"/>
      <c r="D4" s="503"/>
      <c r="E4" s="503"/>
      <c r="F4" s="504"/>
    </row>
    <row r="5" spans="1:6" x14ac:dyDescent="0.25">
      <c r="A5" s="2" t="s">
        <v>635</v>
      </c>
      <c r="B5" s="446" t="s">
        <v>323</v>
      </c>
      <c r="C5" s="478"/>
      <c r="D5" s="479"/>
      <c r="E5" s="354">
        <v>5377</v>
      </c>
    </row>
    <row r="6" spans="1:6" x14ac:dyDescent="0.25">
      <c r="A6" s="2" t="s">
        <v>635</v>
      </c>
      <c r="B6" s="502" t="s">
        <v>324</v>
      </c>
      <c r="C6" s="486"/>
      <c r="D6" s="487"/>
      <c r="E6" s="355">
        <v>8784</v>
      </c>
    </row>
    <row r="7" spans="1:6" x14ac:dyDescent="0.25">
      <c r="A7" s="2"/>
      <c r="B7" s="14"/>
      <c r="C7" s="43"/>
      <c r="D7" s="323" t="s">
        <v>288</v>
      </c>
      <c r="E7" s="356">
        <f>SUM(E5:E6)</f>
        <v>14161</v>
      </c>
    </row>
    <row r="8" spans="1:6" x14ac:dyDescent="0.25">
      <c r="A8" s="2" t="s">
        <v>635</v>
      </c>
      <c r="B8" s="502" t="s">
        <v>325</v>
      </c>
      <c r="C8" s="486"/>
      <c r="D8" s="487"/>
      <c r="E8" s="355">
        <v>2046</v>
      </c>
    </row>
    <row r="9" spans="1:6" x14ac:dyDescent="0.25">
      <c r="A9" s="2" t="s">
        <v>635</v>
      </c>
      <c r="B9" s="502" t="s">
        <v>778</v>
      </c>
      <c r="C9" s="486"/>
      <c r="D9" s="487"/>
      <c r="E9" s="355">
        <v>3644</v>
      </c>
    </row>
    <row r="10" spans="1:6" x14ac:dyDescent="0.25">
      <c r="A10" s="2"/>
      <c r="B10" s="14"/>
      <c r="C10" s="31"/>
      <c r="D10" s="323" t="s">
        <v>288</v>
      </c>
      <c r="E10" s="356">
        <f>SUM(E8:E9)</f>
        <v>5690</v>
      </c>
    </row>
    <row r="11" spans="1:6" x14ac:dyDescent="0.25">
      <c r="A11" s="2" t="s">
        <v>635</v>
      </c>
      <c r="B11" s="502" t="s">
        <v>768</v>
      </c>
      <c r="C11" s="486"/>
      <c r="D11" s="487"/>
      <c r="E11" s="355">
        <v>438</v>
      </c>
    </row>
    <row r="12" spans="1:6" x14ac:dyDescent="0.25">
      <c r="A12" s="2" t="s">
        <v>635</v>
      </c>
      <c r="B12" s="509" t="s">
        <v>769</v>
      </c>
      <c r="C12" s="486"/>
      <c r="D12" s="487"/>
      <c r="E12" s="355">
        <v>0</v>
      </c>
    </row>
    <row r="13" spans="1:6" x14ac:dyDescent="0.25">
      <c r="A13" s="2"/>
      <c r="B13" s="14"/>
      <c r="C13" s="31"/>
      <c r="D13" s="323" t="s">
        <v>288</v>
      </c>
      <c r="E13" s="356">
        <f>SUM(E11:E12)</f>
        <v>438</v>
      </c>
    </row>
    <row r="14" spans="1:6" x14ac:dyDescent="0.25">
      <c r="A14" s="2" t="s">
        <v>635</v>
      </c>
      <c r="B14" s="512" t="s">
        <v>770</v>
      </c>
      <c r="C14" s="486"/>
      <c r="D14" s="487"/>
      <c r="E14" s="355">
        <v>724</v>
      </c>
    </row>
    <row r="15" spans="1:6" x14ac:dyDescent="0.25">
      <c r="A15" s="2" t="s">
        <v>635</v>
      </c>
      <c r="B15" s="509" t="s">
        <v>771</v>
      </c>
      <c r="C15" s="486"/>
      <c r="D15" s="487"/>
      <c r="E15" s="355">
        <v>0</v>
      </c>
    </row>
    <row r="16" spans="1:6" x14ac:dyDescent="0.25">
      <c r="D16" s="323" t="s">
        <v>288</v>
      </c>
      <c r="E16" s="356">
        <f>SUM(E14:E15)</f>
        <v>724</v>
      </c>
    </row>
    <row r="17" spans="1:6" ht="29.25" customHeight="1" x14ac:dyDescent="0.25">
      <c r="A17" s="2" t="s">
        <v>636</v>
      </c>
      <c r="B17" s="510" t="s">
        <v>772</v>
      </c>
      <c r="C17" s="511"/>
      <c r="D17" s="511"/>
      <c r="E17" s="511"/>
      <c r="F17" s="434"/>
    </row>
    <row r="18" spans="1:6" x14ac:dyDescent="0.25">
      <c r="A18" s="2"/>
      <c r="B18" s="518"/>
      <c r="C18" s="519"/>
      <c r="D18" s="519"/>
      <c r="E18" s="35" t="s">
        <v>518</v>
      </c>
      <c r="F18" s="35" t="s">
        <v>519</v>
      </c>
    </row>
    <row r="19" spans="1:6" x14ac:dyDescent="0.25">
      <c r="A19" s="2" t="s">
        <v>636</v>
      </c>
      <c r="B19" s="506" t="s">
        <v>392</v>
      </c>
      <c r="C19" s="506"/>
      <c r="D19" s="506"/>
      <c r="E19" s="357" t="s">
        <v>1027</v>
      </c>
      <c r="F19" s="35"/>
    </row>
    <row r="20" spans="1:6" x14ac:dyDescent="0.25">
      <c r="A20" s="2" t="s">
        <v>636</v>
      </c>
      <c r="B20" s="513" t="s">
        <v>986</v>
      </c>
      <c r="C20" s="513"/>
      <c r="D20" s="513"/>
      <c r="E20" s="42"/>
      <c r="F20" s="31"/>
    </row>
    <row r="21" spans="1:6" x14ac:dyDescent="0.25">
      <c r="A21" s="2" t="s">
        <v>636</v>
      </c>
      <c r="B21" s="514" t="s">
        <v>670</v>
      </c>
      <c r="C21" s="515"/>
      <c r="D21" s="516"/>
      <c r="E21" s="9"/>
      <c r="F21" s="31"/>
    </row>
    <row r="22" spans="1:6" x14ac:dyDescent="0.25">
      <c r="A22" s="2" t="s">
        <v>636</v>
      </c>
      <c r="B22" s="493" t="s">
        <v>460</v>
      </c>
      <c r="C22" s="493"/>
      <c r="D22" s="493"/>
      <c r="E22" s="9"/>
      <c r="F22" s="31"/>
    </row>
    <row r="23" spans="1:6" x14ac:dyDescent="0.25">
      <c r="A23" s="2" t="s">
        <v>636</v>
      </c>
      <c r="B23" s="493" t="s">
        <v>461</v>
      </c>
      <c r="C23" s="493"/>
      <c r="D23" s="493"/>
      <c r="E23" s="9"/>
    </row>
    <row r="24" spans="1:6" x14ac:dyDescent="0.25">
      <c r="A24" s="2" t="s">
        <v>636</v>
      </c>
      <c r="B24" s="230" t="s">
        <v>671</v>
      </c>
      <c r="C24" s="202"/>
      <c r="D24" s="202"/>
      <c r="E24" s="34"/>
    </row>
    <row r="25" spans="1:6" x14ac:dyDescent="0.25">
      <c r="A25" s="2" t="s">
        <v>636</v>
      </c>
      <c r="B25" s="547" t="s">
        <v>672</v>
      </c>
      <c r="C25" s="466"/>
      <c r="D25" s="202"/>
      <c r="E25" s="34"/>
    </row>
    <row r="26" spans="1:6" x14ac:dyDescent="0.25">
      <c r="A26" s="2" t="s">
        <v>636</v>
      </c>
      <c r="B26" s="547" t="s">
        <v>673</v>
      </c>
      <c r="C26" s="466"/>
      <c r="D26" s="202"/>
      <c r="E26" s="34"/>
    </row>
    <row r="27" spans="1:6" x14ac:dyDescent="0.25">
      <c r="B27" s="6"/>
      <c r="C27" s="6"/>
      <c r="D27" s="6"/>
    </row>
    <row r="28" spans="1:6" ht="15.6" x14ac:dyDescent="0.3">
      <c r="A28" s="46"/>
      <c r="B28" s="25" t="s">
        <v>393</v>
      </c>
    </row>
    <row r="29" spans="1:6" x14ac:dyDescent="0.25">
      <c r="A29" s="2" t="s">
        <v>634</v>
      </c>
      <c r="B29" s="3" t="s">
        <v>721</v>
      </c>
    </row>
    <row r="30" spans="1:6" ht="15" customHeight="1" x14ac:dyDescent="0.25">
      <c r="A30" s="2" t="s">
        <v>634</v>
      </c>
      <c r="B30" s="445" t="s">
        <v>394</v>
      </c>
      <c r="C30" s="445"/>
      <c r="D30" s="445"/>
      <c r="E30" s="357" t="s">
        <v>1027</v>
      </c>
      <c r="F30" s="31"/>
    </row>
    <row r="31" spans="1:6" ht="15" customHeight="1" x14ac:dyDescent="0.25">
      <c r="A31" s="2" t="s">
        <v>634</v>
      </c>
      <c r="B31" s="484" t="s">
        <v>462</v>
      </c>
      <c r="C31" s="484"/>
      <c r="D31" s="484"/>
      <c r="E31" s="35"/>
      <c r="F31" s="31"/>
    </row>
    <row r="32" spans="1:6" ht="15" customHeight="1" x14ac:dyDescent="0.25">
      <c r="A32" s="2" t="s">
        <v>634</v>
      </c>
      <c r="B32" s="548" t="s">
        <v>463</v>
      </c>
      <c r="C32" s="447"/>
      <c r="D32" s="448"/>
      <c r="E32" s="35"/>
      <c r="F32" s="31"/>
    </row>
    <row r="33" spans="1:6" x14ac:dyDescent="0.25"/>
    <row r="34" spans="1:6" ht="29.25" customHeight="1" x14ac:dyDescent="0.25">
      <c r="A34" s="2" t="s">
        <v>637</v>
      </c>
      <c r="B34" s="517" t="s">
        <v>937</v>
      </c>
      <c r="C34" s="517"/>
      <c r="D34" s="517"/>
      <c r="E34" s="517"/>
      <c r="F34" s="434"/>
    </row>
    <row r="35" spans="1:6" x14ac:dyDescent="0.25">
      <c r="A35" s="2" t="s">
        <v>637</v>
      </c>
      <c r="B35" s="445" t="s">
        <v>464</v>
      </c>
      <c r="C35" s="445"/>
      <c r="D35" s="357" t="s">
        <v>1027</v>
      </c>
      <c r="F35" s="31"/>
    </row>
    <row r="36" spans="1:6" x14ac:dyDescent="0.25">
      <c r="A36" s="2" t="s">
        <v>637</v>
      </c>
      <c r="B36" s="484" t="s">
        <v>465</v>
      </c>
      <c r="C36" s="445"/>
      <c r="D36" s="35"/>
      <c r="F36" s="31"/>
    </row>
    <row r="37" spans="1:6" ht="12.75" customHeight="1" x14ac:dyDescent="0.25">
      <c r="A37" s="2" t="s">
        <v>637</v>
      </c>
      <c r="B37" s="445" t="s">
        <v>466</v>
      </c>
      <c r="C37" s="445"/>
      <c r="D37" s="35"/>
      <c r="F37" s="31"/>
    </row>
    <row r="38" spans="1:6" x14ac:dyDescent="0.25"/>
    <row r="39" spans="1:6" ht="54.75" customHeight="1" x14ac:dyDescent="0.25">
      <c r="A39" s="2" t="s">
        <v>638</v>
      </c>
      <c r="B39" s="510" t="s">
        <v>604</v>
      </c>
      <c r="C39" s="520"/>
      <c r="D39" s="520"/>
      <c r="E39" s="520"/>
      <c r="F39" s="434"/>
    </row>
    <row r="40" spans="1:6" ht="24" x14ac:dyDescent="0.25">
      <c r="A40" s="2" t="s">
        <v>638</v>
      </c>
      <c r="B40" s="146"/>
      <c r="C40" s="32" t="s">
        <v>938</v>
      </c>
      <c r="D40" s="33" t="s">
        <v>939</v>
      </c>
      <c r="E40" s="47"/>
      <c r="F40" s="34"/>
    </row>
    <row r="41" spans="1:6" x14ac:dyDescent="0.25">
      <c r="A41" s="2" t="s">
        <v>638</v>
      </c>
      <c r="B41" s="45" t="s">
        <v>940</v>
      </c>
      <c r="C41" s="357">
        <v>17</v>
      </c>
      <c r="D41" s="358">
        <v>21</v>
      </c>
      <c r="F41" s="34"/>
    </row>
    <row r="42" spans="1:6" x14ac:dyDescent="0.25">
      <c r="A42" s="2" t="s">
        <v>638</v>
      </c>
      <c r="B42" s="45" t="s">
        <v>941</v>
      </c>
      <c r="C42" s="357">
        <v>4</v>
      </c>
      <c r="D42" s="358">
        <v>4</v>
      </c>
      <c r="F42" s="34"/>
    </row>
    <row r="43" spans="1:6" x14ac:dyDescent="0.25">
      <c r="A43" s="2" t="s">
        <v>638</v>
      </c>
      <c r="B43" s="45" t="s">
        <v>942</v>
      </c>
      <c r="C43" s="357">
        <v>3</v>
      </c>
      <c r="D43" s="358">
        <v>4</v>
      </c>
      <c r="F43" s="34"/>
    </row>
    <row r="44" spans="1:6" x14ac:dyDescent="0.25">
      <c r="A44" s="2" t="s">
        <v>638</v>
      </c>
      <c r="B44" s="45" t="s">
        <v>943</v>
      </c>
      <c r="C44" s="357">
        <v>3</v>
      </c>
      <c r="D44" s="358">
        <v>4</v>
      </c>
      <c r="F44" s="34"/>
    </row>
    <row r="45" spans="1:6" ht="26.4" x14ac:dyDescent="0.25">
      <c r="A45" s="2" t="s">
        <v>638</v>
      </c>
      <c r="B45" s="48" t="s">
        <v>722</v>
      </c>
      <c r="C45" s="357">
        <v>2</v>
      </c>
      <c r="D45" s="358">
        <v>4</v>
      </c>
      <c r="F45" s="34"/>
    </row>
    <row r="46" spans="1:6" x14ac:dyDescent="0.25">
      <c r="A46" s="2" t="s">
        <v>638</v>
      </c>
      <c r="B46" s="45" t="s">
        <v>944</v>
      </c>
      <c r="C46" s="357">
        <v>2</v>
      </c>
      <c r="D46" s="358">
        <v>4</v>
      </c>
      <c r="F46" s="34"/>
    </row>
    <row r="47" spans="1:6" x14ac:dyDescent="0.25">
      <c r="A47" s="2" t="s">
        <v>638</v>
      </c>
      <c r="B47" s="45" t="s">
        <v>945</v>
      </c>
      <c r="C47" s="357">
        <v>4</v>
      </c>
      <c r="D47" s="358">
        <v>4</v>
      </c>
      <c r="F47" s="34"/>
    </row>
    <row r="48" spans="1:6" x14ac:dyDescent="0.25">
      <c r="A48" s="2" t="s">
        <v>638</v>
      </c>
      <c r="B48" s="45" t="s">
        <v>946</v>
      </c>
      <c r="C48" s="357">
        <v>1</v>
      </c>
      <c r="D48" s="358">
        <v>1</v>
      </c>
      <c r="F48" s="34"/>
    </row>
    <row r="49" spans="1:6" ht="13.8" thickBot="1" x14ac:dyDescent="0.3">
      <c r="A49" s="2" t="s">
        <v>638</v>
      </c>
      <c r="B49" s="246" t="s">
        <v>947</v>
      </c>
      <c r="C49" s="327"/>
      <c r="D49" s="328"/>
      <c r="F49" s="34"/>
    </row>
    <row r="50" spans="1:6" ht="13.8" thickBot="1" x14ac:dyDescent="0.3">
      <c r="A50" s="2" t="s">
        <v>638</v>
      </c>
      <c r="B50" s="254" t="s">
        <v>385</v>
      </c>
      <c r="C50" s="328"/>
      <c r="D50" s="328"/>
      <c r="F50" s="34"/>
    </row>
    <row r="51" spans="1:6" ht="13.8" thickBot="1" x14ac:dyDescent="0.3">
      <c r="A51" s="2" t="s">
        <v>638</v>
      </c>
      <c r="B51" s="254" t="s">
        <v>386</v>
      </c>
      <c r="C51" s="328"/>
      <c r="D51" s="328"/>
      <c r="F51" s="34"/>
    </row>
    <row r="52" spans="1:6" x14ac:dyDescent="0.25">
      <c r="A52" s="2" t="s">
        <v>638</v>
      </c>
      <c r="B52" s="247" t="s">
        <v>605</v>
      </c>
      <c r="C52" s="327"/>
      <c r="D52" s="328"/>
      <c r="F52" s="34"/>
    </row>
    <row r="53" spans="1:6" x14ac:dyDescent="0.25"/>
    <row r="54" spans="1:6" ht="15.6" x14ac:dyDescent="0.25">
      <c r="B54" s="36" t="s">
        <v>948</v>
      </c>
    </row>
    <row r="55" spans="1:6" ht="38.25" customHeight="1" x14ac:dyDescent="0.25">
      <c r="A55" s="2" t="s">
        <v>639</v>
      </c>
      <c r="B55" s="538" t="s">
        <v>631</v>
      </c>
      <c r="C55" s="539"/>
      <c r="D55" s="539"/>
      <c r="E55" s="539"/>
      <c r="F55" s="434"/>
    </row>
    <row r="56" spans="1:6" x14ac:dyDescent="0.25">
      <c r="A56" s="2" t="s">
        <v>639</v>
      </c>
      <c r="B56" s="505" t="s">
        <v>632</v>
      </c>
      <c r="C56" s="506"/>
      <c r="D56" s="506"/>
      <c r="E56" s="37"/>
      <c r="F56" s="31"/>
    </row>
    <row r="57" spans="1:6" x14ac:dyDescent="0.25">
      <c r="A57" s="2" t="s">
        <v>639</v>
      </c>
      <c r="B57" s="477" t="s">
        <v>495</v>
      </c>
      <c r="C57" s="445"/>
      <c r="D57" s="445"/>
      <c r="E57" s="112"/>
      <c r="F57" s="31"/>
    </row>
    <row r="58" spans="1:6" x14ac:dyDescent="0.25">
      <c r="A58" s="2" t="s">
        <v>639</v>
      </c>
      <c r="B58" s="477" t="s">
        <v>497</v>
      </c>
      <c r="C58" s="477"/>
      <c r="D58" s="477"/>
      <c r="E58" s="37"/>
      <c r="F58" s="31"/>
    </row>
    <row r="59" spans="1:6" x14ac:dyDescent="0.25">
      <c r="A59" s="2" t="s">
        <v>639</v>
      </c>
      <c r="B59" s="477" t="s">
        <v>496</v>
      </c>
      <c r="C59" s="477"/>
      <c r="D59" s="477"/>
      <c r="E59" s="37"/>
      <c r="F59" s="31"/>
    </row>
    <row r="60" spans="1:6" x14ac:dyDescent="0.25">
      <c r="A60" s="2" t="s">
        <v>639</v>
      </c>
      <c r="B60" s="507" t="s">
        <v>633</v>
      </c>
      <c r="C60" s="508"/>
      <c r="D60" s="508"/>
      <c r="E60" s="187"/>
      <c r="F60" s="31"/>
    </row>
    <row r="61" spans="1:6" x14ac:dyDescent="0.25">
      <c r="B61" s="6"/>
      <c r="C61" s="6"/>
      <c r="D61" s="6"/>
    </row>
    <row r="62" spans="1:6" ht="28.5" customHeight="1" x14ac:dyDescent="0.25">
      <c r="A62" s="2" t="s">
        <v>640</v>
      </c>
      <c r="B62" s="545" t="s">
        <v>949</v>
      </c>
      <c r="C62" s="545"/>
      <c r="D62" s="545"/>
      <c r="E62" s="545"/>
      <c r="F62" s="546"/>
    </row>
    <row r="63" spans="1:6" ht="26.4" x14ac:dyDescent="0.25">
      <c r="A63" s="2" t="s">
        <v>640</v>
      </c>
      <c r="B63" s="87"/>
      <c r="C63" s="37" t="s">
        <v>950</v>
      </c>
      <c r="D63" s="37" t="s">
        <v>951</v>
      </c>
      <c r="E63" s="37" t="s">
        <v>952</v>
      </c>
      <c r="F63" s="37" t="s">
        <v>953</v>
      </c>
    </row>
    <row r="64" spans="1:6" ht="13.8" x14ac:dyDescent="0.25">
      <c r="A64" s="2" t="s">
        <v>640</v>
      </c>
      <c r="B64" s="72" t="s">
        <v>954</v>
      </c>
      <c r="C64" s="73"/>
      <c r="D64" s="73"/>
      <c r="E64" s="73"/>
      <c r="F64" s="74"/>
    </row>
    <row r="65" spans="1:6" ht="26.4" x14ac:dyDescent="0.25">
      <c r="A65" s="2" t="s">
        <v>640</v>
      </c>
      <c r="B65" s="231" t="s">
        <v>674</v>
      </c>
      <c r="C65" s="357" t="s">
        <v>1021</v>
      </c>
      <c r="D65" s="357"/>
      <c r="E65" s="357"/>
      <c r="F65" s="357"/>
    </row>
    <row r="66" spans="1:6" x14ac:dyDescent="0.25">
      <c r="A66" s="2" t="s">
        <v>640</v>
      </c>
      <c r="B66" s="38" t="s">
        <v>955</v>
      </c>
      <c r="C66" s="357"/>
      <c r="D66" s="357"/>
      <c r="E66" s="357" t="s">
        <v>1021</v>
      </c>
      <c r="F66" s="357"/>
    </row>
    <row r="67" spans="1:6" x14ac:dyDescent="0.25">
      <c r="A67" s="2" t="s">
        <v>640</v>
      </c>
      <c r="B67" s="232" t="s">
        <v>675</v>
      </c>
      <c r="C67" s="357" t="s">
        <v>1021</v>
      </c>
      <c r="D67" s="357"/>
      <c r="E67" s="357"/>
      <c r="F67" s="357"/>
    </row>
    <row r="68" spans="1:6" x14ac:dyDescent="0.25">
      <c r="A68" s="2" t="s">
        <v>640</v>
      </c>
      <c r="B68" s="38" t="s">
        <v>957</v>
      </c>
      <c r="C68" s="357" t="s">
        <v>1021</v>
      </c>
      <c r="D68" s="357"/>
      <c r="E68" s="357"/>
      <c r="F68" s="357"/>
    </row>
    <row r="69" spans="1:6" x14ac:dyDescent="0.25">
      <c r="A69" s="2" t="s">
        <v>640</v>
      </c>
      <c r="B69" s="233" t="s">
        <v>676</v>
      </c>
      <c r="C69" s="357"/>
      <c r="D69" s="357" t="s">
        <v>1021</v>
      </c>
      <c r="E69" s="357"/>
      <c r="F69" s="357"/>
    </row>
    <row r="70" spans="1:6" x14ac:dyDescent="0.25">
      <c r="A70" s="2" t="s">
        <v>640</v>
      </c>
      <c r="B70" s="38" t="s">
        <v>956</v>
      </c>
      <c r="C70" s="357"/>
      <c r="D70" s="357" t="s">
        <v>1021</v>
      </c>
      <c r="E70" s="357"/>
      <c r="F70" s="357"/>
    </row>
    <row r="71" spans="1:6" ht="13.8" x14ac:dyDescent="0.25">
      <c r="A71" s="2" t="s">
        <v>640</v>
      </c>
      <c r="B71" s="72" t="s">
        <v>958</v>
      </c>
      <c r="C71" s="359"/>
      <c r="D71" s="359"/>
      <c r="E71" s="359"/>
      <c r="F71" s="360"/>
    </row>
    <row r="72" spans="1:6" x14ac:dyDescent="0.25">
      <c r="A72" s="2" t="s">
        <v>640</v>
      </c>
      <c r="B72" s="38" t="s">
        <v>959</v>
      </c>
      <c r="C72" s="357"/>
      <c r="D72" s="357"/>
      <c r="E72" s="357"/>
      <c r="F72" s="357" t="s">
        <v>1021</v>
      </c>
    </row>
    <row r="73" spans="1:6" x14ac:dyDescent="0.25">
      <c r="A73" s="2" t="s">
        <v>640</v>
      </c>
      <c r="B73" s="38" t="s">
        <v>960</v>
      </c>
      <c r="C73" s="357"/>
      <c r="D73" s="357"/>
      <c r="E73" s="357" t="s">
        <v>1021</v>
      </c>
      <c r="F73" s="357"/>
    </row>
    <row r="74" spans="1:6" x14ac:dyDescent="0.25">
      <c r="A74" s="2" t="s">
        <v>640</v>
      </c>
      <c r="B74" s="38" t="s">
        <v>961</v>
      </c>
      <c r="C74" s="357"/>
      <c r="D74" s="357"/>
      <c r="E74" s="357" t="s">
        <v>1021</v>
      </c>
      <c r="F74" s="357"/>
    </row>
    <row r="75" spans="1:6" x14ac:dyDescent="0.25">
      <c r="A75" s="2" t="s">
        <v>640</v>
      </c>
      <c r="B75" s="38" t="s">
        <v>962</v>
      </c>
      <c r="C75" s="357"/>
      <c r="D75" s="357"/>
      <c r="E75" s="357"/>
      <c r="F75" s="357" t="s">
        <v>1021</v>
      </c>
    </row>
    <row r="76" spans="1:6" x14ac:dyDescent="0.25">
      <c r="A76" s="2" t="s">
        <v>640</v>
      </c>
      <c r="B76" s="233" t="s">
        <v>677</v>
      </c>
      <c r="C76" s="357"/>
      <c r="D76" s="357"/>
      <c r="E76" s="357"/>
      <c r="F76" s="357" t="s">
        <v>1021</v>
      </c>
    </row>
    <row r="77" spans="1:6" x14ac:dyDescent="0.25">
      <c r="A77" s="2" t="s">
        <v>640</v>
      </c>
      <c r="B77" s="38" t="s">
        <v>963</v>
      </c>
      <c r="C77" s="357"/>
      <c r="D77" s="357"/>
      <c r="E77" s="357"/>
      <c r="F77" s="357" t="s">
        <v>1021</v>
      </c>
    </row>
    <row r="78" spans="1:6" x14ac:dyDescent="0.25">
      <c r="A78" s="2" t="s">
        <v>640</v>
      </c>
      <c r="B78" s="38" t="s">
        <v>964</v>
      </c>
      <c r="C78" s="357"/>
      <c r="D78" s="357"/>
      <c r="E78" s="357"/>
      <c r="F78" s="357" t="s">
        <v>1021</v>
      </c>
    </row>
    <row r="79" spans="1:6" x14ac:dyDescent="0.25">
      <c r="A79" s="2" t="s">
        <v>640</v>
      </c>
      <c r="B79" s="38" t="s">
        <v>965</v>
      </c>
      <c r="C79" s="357"/>
      <c r="D79" s="357"/>
      <c r="E79" s="357"/>
      <c r="F79" s="357" t="s">
        <v>1021</v>
      </c>
    </row>
    <row r="80" spans="1:6" ht="26.4" x14ac:dyDescent="0.25">
      <c r="A80" s="2" t="s">
        <v>640</v>
      </c>
      <c r="B80" s="49" t="s">
        <v>966</v>
      </c>
      <c r="C80" s="357"/>
      <c r="D80" s="357"/>
      <c r="E80" s="357"/>
      <c r="F80" s="357" t="s">
        <v>1021</v>
      </c>
    </row>
    <row r="81" spans="1:8" x14ac:dyDescent="0.25">
      <c r="A81" s="2" t="s">
        <v>640</v>
      </c>
      <c r="B81" s="233" t="s">
        <v>678</v>
      </c>
      <c r="C81" s="357"/>
      <c r="D81" s="357"/>
      <c r="E81" s="357"/>
      <c r="F81" s="357" t="s">
        <v>1021</v>
      </c>
    </row>
    <row r="82" spans="1:8" x14ac:dyDescent="0.25">
      <c r="A82" s="2" t="s">
        <v>640</v>
      </c>
      <c r="B82" s="38" t="s">
        <v>968</v>
      </c>
      <c r="C82" s="357"/>
      <c r="D82" s="357"/>
      <c r="E82" s="357" t="s">
        <v>1021</v>
      </c>
      <c r="F82" s="357"/>
    </row>
    <row r="83" spans="1:8" x14ac:dyDescent="0.25">
      <c r="A83" s="2" t="s">
        <v>640</v>
      </c>
      <c r="B83" s="38" t="s">
        <v>969</v>
      </c>
      <c r="C83" s="357"/>
      <c r="D83" s="357"/>
      <c r="E83" s="357" t="s">
        <v>1021</v>
      </c>
      <c r="F83" s="357"/>
    </row>
    <row r="84" spans="1:8" x14ac:dyDescent="0.25">
      <c r="A84" s="2" t="s">
        <v>640</v>
      </c>
      <c r="B84" s="234" t="s">
        <v>679</v>
      </c>
      <c r="C84" s="99"/>
      <c r="D84" s="99"/>
      <c r="E84" s="99"/>
      <c r="F84" s="99"/>
    </row>
    <row r="85" spans="1:8" x14ac:dyDescent="0.25"/>
    <row r="86" spans="1:8" ht="15.6" x14ac:dyDescent="0.3">
      <c r="B86" s="25" t="s">
        <v>970</v>
      </c>
    </row>
    <row r="87" spans="1:8" x14ac:dyDescent="0.25">
      <c r="A87" s="2" t="s">
        <v>641</v>
      </c>
      <c r="B87" s="55" t="s">
        <v>656</v>
      </c>
      <c r="C87" s="51"/>
      <c r="D87" s="51"/>
      <c r="E87" s="51"/>
      <c r="F87" s="51"/>
      <c r="G87" s="51"/>
      <c r="H87" s="52"/>
    </row>
    <row r="88" spans="1:8" x14ac:dyDescent="0.25">
      <c r="A88" s="2"/>
      <c r="B88" s="518"/>
      <c r="C88" s="519"/>
      <c r="D88" s="519"/>
      <c r="E88" s="35" t="s">
        <v>518</v>
      </c>
      <c r="F88" s="35" t="s">
        <v>519</v>
      </c>
      <c r="G88" s="51"/>
      <c r="H88" s="52"/>
    </row>
    <row r="89" spans="1:8" ht="39.75" customHeight="1" x14ac:dyDescent="0.25">
      <c r="A89" s="2" t="s">
        <v>657</v>
      </c>
      <c r="B89" s="526" t="s">
        <v>428</v>
      </c>
      <c r="C89" s="447"/>
      <c r="D89" s="448"/>
      <c r="E89" s="361" t="s">
        <v>1027</v>
      </c>
      <c r="F89" s="66"/>
      <c r="G89" s="51"/>
      <c r="H89" s="51"/>
    </row>
    <row r="90" spans="1:8" ht="26.25" customHeight="1" x14ac:dyDescent="0.25">
      <c r="A90" s="2" t="s">
        <v>657</v>
      </c>
      <c r="B90" s="540" t="s">
        <v>977</v>
      </c>
      <c r="C90" s="541"/>
      <c r="D90" s="541"/>
      <c r="E90" s="541"/>
      <c r="F90" s="542"/>
      <c r="G90" s="53"/>
      <c r="H90" s="53"/>
    </row>
    <row r="91" spans="1:8" ht="12.75" customHeight="1" x14ac:dyDescent="0.25">
      <c r="A91" s="2" t="s">
        <v>657</v>
      </c>
      <c r="B91" s="154"/>
      <c r="C91" s="527" t="s">
        <v>914</v>
      </c>
      <c r="D91" s="528"/>
      <c r="E91" s="528"/>
      <c r="F91" s="529"/>
      <c r="G91" s="530"/>
      <c r="H91" s="53"/>
    </row>
    <row r="92" spans="1:8" ht="24" customHeight="1" x14ac:dyDescent="0.25">
      <c r="A92" s="2" t="s">
        <v>657</v>
      </c>
      <c r="B92" s="155"/>
      <c r="C92" s="58" t="s">
        <v>464</v>
      </c>
      <c r="D92" s="58" t="s">
        <v>465</v>
      </c>
      <c r="E92" s="58" t="s">
        <v>930</v>
      </c>
      <c r="F92" s="84" t="s">
        <v>931</v>
      </c>
      <c r="G92" s="156" t="s">
        <v>915</v>
      </c>
      <c r="H92" s="53"/>
    </row>
    <row r="93" spans="1:8" ht="12.75" customHeight="1" x14ac:dyDescent="0.25">
      <c r="A93" s="2" t="s">
        <v>657</v>
      </c>
      <c r="B93" s="235" t="s">
        <v>744</v>
      </c>
      <c r="C93" s="362" t="s">
        <v>1021</v>
      </c>
      <c r="D93" s="363"/>
      <c r="E93" s="363"/>
      <c r="F93" s="363"/>
      <c r="G93" s="364"/>
      <c r="H93" s="53"/>
    </row>
    <row r="94" spans="1:8" ht="12.75" customHeight="1" x14ac:dyDescent="0.25">
      <c r="A94" s="2" t="s">
        <v>657</v>
      </c>
      <c r="B94" s="235" t="s">
        <v>735</v>
      </c>
      <c r="C94" s="363"/>
      <c r="D94" s="363"/>
      <c r="E94" s="363"/>
      <c r="F94" s="363"/>
      <c r="G94" s="364"/>
      <c r="H94" s="53"/>
    </row>
    <row r="95" spans="1:8" ht="12.75" customHeight="1" x14ac:dyDescent="0.25">
      <c r="A95" s="2" t="s">
        <v>657</v>
      </c>
      <c r="B95" s="235" t="s">
        <v>745</v>
      </c>
      <c r="C95" s="363"/>
      <c r="D95" s="363"/>
      <c r="E95" s="363"/>
      <c r="F95" s="363"/>
      <c r="G95" s="364"/>
      <c r="H95" s="53"/>
    </row>
    <row r="96" spans="1:8" ht="26.4" x14ac:dyDescent="0.25">
      <c r="A96" s="2" t="s">
        <v>657</v>
      </c>
      <c r="B96" s="59" t="s">
        <v>746</v>
      </c>
      <c r="C96" s="363"/>
      <c r="D96" s="363"/>
      <c r="E96" s="363"/>
      <c r="F96" s="363"/>
      <c r="G96" s="365" t="s">
        <v>1021</v>
      </c>
      <c r="H96" s="53"/>
    </row>
    <row r="97" spans="1:8" x14ac:dyDescent="0.25">
      <c r="A97" s="2" t="s">
        <v>657</v>
      </c>
      <c r="B97" s="158" t="s">
        <v>736</v>
      </c>
      <c r="C97" s="363"/>
      <c r="D97" s="363"/>
      <c r="E97" s="363"/>
      <c r="F97" s="363"/>
      <c r="G97" s="365" t="s">
        <v>1021</v>
      </c>
      <c r="H97" s="53"/>
    </row>
    <row r="98" spans="1:8" ht="12.75" customHeight="1" x14ac:dyDescent="0.25">
      <c r="A98" s="2"/>
      <c r="B98" s="62"/>
      <c r="C98" s="63"/>
      <c r="D98" s="63"/>
      <c r="E98" s="63"/>
      <c r="F98" s="63"/>
      <c r="G98" s="61"/>
      <c r="H98" s="53"/>
    </row>
    <row r="99" spans="1:8" ht="39" customHeight="1" x14ac:dyDescent="0.25">
      <c r="A99" s="203" t="s">
        <v>517</v>
      </c>
      <c r="B99" s="531" t="s">
        <v>978</v>
      </c>
      <c r="C99" s="531"/>
      <c r="D99" s="531"/>
      <c r="E99" s="531"/>
      <c r="F99" s="531"/>
      <c r="G99" s="531"/>
      <c r="H99" s="53"/>
    </row>
    <row r="100" spans="1:8" s="194" customFormat="1" ht="18.75" customHeight="1" x14ac:dyDescent="0.25">
      <c r="A100" s="203" t="s">
        <v>517</v>
      </c>
      <c r="B100" s="536" t="s">
        <v>737</v>
      </c>
      <c r="C100" s="536"/>
      <c r="D100" s="536"/>
      <c r="E100" s="366" t="s">
        <v>1021</v>
      </c>
      <c r="F100" s="196"/>
      <c r="G100" s="61"/>
      <c r="H100" s="53"/>
    </row>
    <row r="101" spans="1:8" s="194" customFormat="1" ht="12.75" customHeight="1" x14ac:dyDescent="0.25">
      <c r="A101" s="203" t="s">
        <v>517</v>
      </c>
      <c r="B101" s="536" t="s">
        <v>747</v>
      </c>
      <c r="C101" s="536"/>
      <c r="D101" s="536"/>
      <c r="E101" s="204"/>
      <c r="F101" s="196"/>
      <c r="G101" s="61"/>
      <c r="H101" s="53"/>
    </row>
    <row r="102" spans="1:8" s="194" customFormat="1" ht="12.75" customHeight="1" x14ac:dyDescent="0.25">
      <c r="A102" s="203" t="s">
        <v>517</v>
      </c>
      <c r="B102" s="536" t="s">
        <v>738</v>
      </c>
      <c r="C102" s="536"/>
      <c r="D102" s="536"/>
      <c r="E102" s="204"/>
      <c r="F102" s="196"/>
      <c r="G102" s="61"/>
      <c r="H102" s="53"/>
    </row>
    <row r="103" spans="1:8" s="194" customFormat="1" ht="12.75" customHeight="1" x14ac:dyDescent="0.25">
      <c r="A103" s="30"/>
      <c r="B103" s="195"/>
      <c r="C103" s="196"/>
      <c r="D103" s="196"/>
      <c r="E103" s="196"/>
      <c r="F103" s="196"/>
      <c r="G103" s="61"/>
      <c r="H103" s="53"/>
    </row>
    <row r="104" spans="1:8" s="194" customFormat="1" ht="12.75" customHeight="1" thickBot="1" x14ac:dyDescent="0.3">
      <c r="A104" s="203" t="s">
        <v>482</v>
      </c>
      <c r="B104" s="536" t="s">
        <v>748</v>
      </c>
      <c r="C104" s="536"/>
      <c r="D104" s="536"/>
      <c r="E104" s="536"/>
      <c r="F104" s="536"/>
      <c r="G104" s="536"/>
      <c r="H104" s="53"/>
    </row>
    <row r="105" spans="1:8" s="194" customFormat="1" ht="12.75" customHeight="1" x14ac:dyDescent="0.25">
      <c r="A105" s="203" t="s">
        <v>482</v>
      </c>
      <c r="B105" s="223"/>
      <c r="C105" s="223"/>
      <c r="D105" s="223"/>
      <c r="E105" s="257" t="s">
        <v>108</v>
      </c>
      <c r="F105" s="258" t="s">
        <v>109</v>
      </c>
      <c r="G105" s="223"/>
      <c r="H105" s="53"/>
    </row>
    <row r="106" spans="1:8" s="194" customFormat="1" ht="13.5" customHeight="1" x14ac:dyDescent="0.25">
      <c r="A106" s="203" t="s">
        <v>482</v>
      </c>
      <c r="B106" s="223" t="s">
        <v>749</v>
      </c>
      <c r="C106" s="223"/>
      <c r="D106" s="223"/>
      <c r="E106" s="317"/>
      <c r="F106" s="318"/>
      <c r="G106" s="61"/>
      <c r="H106" s="53"/>
    </row>
    <row r="107" spans="1:8" s="194" customFormat="1" ht="12.75" customHeight="1" x14ac:dyDescent="0.25">
      <c r="A107" s="203" t="s">
        <v>482</v>
      </c>
      <c r="B107" s="223" t="s">
        <v>750</v>
      </c>
      <c r="C107" s="223"/>
      <c r="D107" s="223"/>
      <c r="E107" s="367" t="s">
        <v>1021</v>
      </c>
      <c r="F107" s="368" t="s">
        <v>1021</v>
      </c>
      <c r="G107" s="61"/>
      <c r="H107" s="53"/>
    </row>
    <row r="108" spans="1:8" s="194" customFormat="1" ht="15.75" customHeight="1" x14ac:dyDescent="0.25">
      <c r="A108" s="203" t="s">
        <v>482</v>
      </c>
      <c r="B108" s="224" t="s">
        <v>751</v>
      </c>
      <c r="C108" s="236"/>
      <c r="D108" s="236"/>
      <c r="E108" s="367" t="s">
        <v>1021</v>
      </c>
      <c r="F108" s="368" t="s">
        <v>1021</v>
      </c>
      <c r="G108" s="61"/>
      <c r="H108" s="53"/>
    </row>
    <row r="109" spans="1:8" s="194" customFormat="1" ht="12.75" customHeight="1" x14ac:dyDescent="0.25">
      <c r="A109" s="203" t="s">
        <v>482</v>
      </c>
      <c r="B109" s="237" t="s">
        <v>752</v>
      </c>
      <c r="C109" s="236"/>
      <c r="D109" s="236"/>
      <c r="E109" s="367"/>
      <c r="F109" s="368"/>
      <c r="G109" s="61"/>
      <c r="H109" s="53"/>
    </row>
    <row r="110" spans="1:8" s="194" customFormat="1" ht="28.5" customHeight="1" x14ac:dyDescent="0.25">
      <c r="A110" s="203" t="s">
        <v>482</v>
      </c>
      <c r="B110" s="238" t="s">
        <v>753</v>
      </c>
      <c r="C110" s="236"/>
      <c r="D110" s="236"/>
      <c r="E110" s="367"/>
      <c r="F110" s="368"/>
      <c r="G110" s="61"/>
      <c r="H110" s="53"/>
    </row>
    <row r="111" spans="1:8" s="194" customFormat="1" ht="15" customHeight="1" x14ac:dyDescent="0.25">
      <c r="A111" s="203" t="s">
        <v>482</v>
      </c>
      <c r="B111" s="237" t="s">
        <v>754</v>
      </c>
      <c r="C111" s="236"/>
      <c r="D111" s="236"/>
      <c r="E111" s="367"/>
      <c r="F111" s="368"/>
      <c r="G111" s="61"/>
      <c r="H111" s="53"/>
    </row>
    <row r="112" spans="1:8" s="194" customFormat="1" ht="12.75" customHeight="1" thickBot="1" x14ac:dyDescent="0.3">
      <c r="A112" s="203" t="s">
        <v>482</v>
      </c>
      <c r="B112" s="237" t="s">
        <v>471</v>
      </c>
      <c r="C112" s="236"/>
      <c r="D112" s="236"/>
      <c r="E112" s="319"/>
      <c r="F112" s="320"/>
      <c r="G112" s="61"/>
      <c r="H112" s="53"/>
    </row>
    <row r="113" spans="1:8" s="194" customFormat="1" ht="12.75" customHeight="1" x14ac:dyDescent="0.25">
      <c r="A113" s="2"/>
      <c r="B113" s="62"/>
      <c r="C113" s="63"/>
      <c r="D113" s="63"/>
      <c r="E113" s="63"/>
      <c r="F113" s="63"/>
      <c r="G113" s="53"/>
      <c r="H113" s="53"/>
    </row>
    <row r="114" spans="1:8" x14ac:dyDescent="0.25">
      <c r="A114" s="2" t="s">
        <v>483</v>
      </c>
      <c r="B114" s="543" t="s">
        <v>755</v>
      </c>
      <c r="C114" s="544"/>
      <c r="D114" s="544"/>
      <c r="E114" s="544"/>
      <c r="F114" s="544"/>
      <c r="G114" s="53"/>
      <c r="H114" s="53"/>
    </row>
    <row r="115" spans="1:8" x14ac:dyDescent="0.25">
      <c r="A115" s="2" t="s">
        <v>483</v>
      </c>
      <c r="B115" s="64"/>
      <c r="C115" s="35" t="s">
        <v>518</v>
      </c>
      <c r="D115" s="35" t="s">
        <v>519</v>
      </c>
      <c r="E115" s="14"/>
      <c r="F115" s="14"/>
      <c r="G115" s="53"/>
      <c r="H115" s="53"/>
    </row>
    <row r="116" spans="1:8" x14ac:dyDescent="0.25">
      <c r="A116" s="2"/>
      <c r="B116" s="60"/>
      <c r="C116" s="367" t="s">
        <v>1027</v>
      </c>
      <c r="D116" s="53"/>
      <c r="E116" s="53"/>
      <c r="F116" s="53"/>
      <c r="G116" s="53"/>
      <c r="H116" s="53"/>
    </row>
    <row r="117" spans="1:8" x14ac:dyDescent="0.25">
      <c r="C117" s="56"/>
      <c r="D117" s="57"/>
      <c r="E117" s="34"/>
      <c r="F117" s="31"/>
      <c r="H117" s="53"/>
    </row>
    <row r="118" spans="1:8" x14ac:dyDescent="0.25">
      <c r="A118" s="2" t="s">
        <v>739</v>
      </c>
      <c r="B118" s="484" t="s">
        <v>743</v>
      </c>
      <c r="C118" s="445"/>
      <c r="D118" s="445"/>
      <c r="E118" s="369">
        <v>40574</v>
      </c>
      <c r="F118" s="31"/>
    </row>
    <row r="119" spans="1:8" ht="27" customHeight="1" x14ac:dyDescent="0.25">
      <c r="A119" s="2" t="s">
        <v>739</v>
      </c>
      <c r="B119" s="445" t="s">
        <v>742</v>
      </c>
      <c r="C119" s="445"/>
      <c r="D119" s="445"/>
      <c r="E119" s="68"/>
      <c r="F119" s="31"/>
    </row>
    <row r="120" spans="1:8" ht="27" customHeight="1" x14ac:dyDescent="0.25">
      <c r="A120" s="2"/>
      <c r="B120" s="50"/>
      <c r="C120" s="50"/>
      <c r="D120" s="50"/>
      <c r="E120" s="69"/>
      <c r="F120" s="31"/>
    </row>
    <row r="121" spans="1:8" ht="13.5" customHeight="1" x14ac:dyDescent="0.25">
      <c r="A121" s="2" t="s">
        <v>741</v>
      </c>
      <c r="B121" s="524" t="s">
        <v>484</v>
      </c>
      <c r="C121" s="481"/>
      <c r="D121" s="481"/>
      <c r="E121" s="481"/>
      <c r="F121" s="525"/>
    </row>
    <row r="122" spans="1:8" ht="10.5" customHeight="1" x14ac:dyDescent="0.25">
      <c r="A122" s="2" t="s">
        <v>741</v>
      </c>
      <c r="B122" s="521"/>
      <c r="C122" s="522"/>
      <c r="D122" s="522"/>
      <c r="E122" s="522"/>
      <c r="F122" s="523"/>
    </row>
    <row r="123" spans="1:8" x14ac:dyDescent="0.25">
      <c r="A123" s="2"/>
      <c r="B123" s="139"/>
      <c r="C123" s="139"/>
      <c r="D123" s="139"/>
      <c r="E123" s="69"/>
      <c r="F123" s="31"/>
    </row>
    <row r="124" spans="1:8" ht="15.75" customHeight="1" x14ac:dyDescent="0.25">
      <c r="A124" s="199" t="s">
        <v>756</v>
      </c>
      <c r="B124" s="532" t="s">
        <v>14</v>
      </c>
      <c r="C124" s="533"/>
      <c r="D124" s="533"/>
      <c r="E124" s="533"/>
      <c r="F124" s="533"/>
      <c r="G124" s="53"/>
    </row>
    <row r="125" spans="1:8" ht="17.25" customHeight="1" x14ac:dyDescent="0.25">
      <c r="A125" s="199" t="s">
        <v>756</v>
      </c>
      <c r="B125" s="239" t="s">
        <v>15</v>
      </c>
      <c r="C125" s="366" t="s">
        <v>1021</v>
      </c>
      <c r="D125" s="195"/>
      <c r="E125" s="195"/>
      <c r="F125" s="52"/>
      <c r="G125" s="53"/>
      <c r="H125" s="53"/>
    </row>
    <row r="126" spans="1:8" x14ac:dyDescent="0.25">
      <c r="A126" s="199" t="s">
        <v>756</v>
      </c>
      <c r="B126" s="239" t="s">
        <v>655</v>
      </c>
      <c r="C126" s="204"/>
      <c r="D126" s="195"/>
      <c r="E126" s="195"/>
      <c r="F126" s="52"/>
      <c r="H126" s="53"/>
    </row>
    <row r="127" spans="1:8" x14ac:dyDescent="0.25">
      <c r="A127" s="199" t="s">
        <v>756</v>
      </c>
      <c r="B127" s="239" t="s">
        <v>740</v>
      </c>
      <c r="C127" s="204"/>
      <c r="D127" s="195"/>
      <c r="E127" s="195"/>
      <c r="F127" s="52"/>
    </row>
    <row r="128" spans="1:8" x14ac:dyDescent="0.25">
      <c r="A128" s="199" t="s">
        <v>756</v>
      </c>
      <c r="B128" s="239" t="s">
        <v>16</v>
      </c>
      <c r="C128" s="204"/>
      <c r="D128" s="195"/>
      <c r="E128" s="195"/>
      <c r="F128" s="52"/>
    </row>
    <row r="129" spans="1:11" x14ac:dyDescent="0.25">
      <c r="A129" s="199" t="s">
        <v>756</v>
      </c>
      <c r="B129" s="226" t="s">
        <v>17</v>
      </c>
      <c r="C129" s="204"/>
      <c r="D129" s="315"/>
      <c r="E129" s="69"/>
      <c r="F129" s="31"/>
    </row>
    <row r="130" spans="1:11" x14ac:dyDescent="0.25">
      <c r="A130" s="199" t="s">
        <v>756</v>
      </c>
      <c r="B130" s="239" t="s">
        <v>18</v>
      </c>
      <c r="C130" s="240"/>
      <c r="D130" s="316"/>
      <c r="E130" s="316"/>
    </row>
    <row r="131" spans="1:11" x14ac:dyDescent="0.25">
      <c r="A131" s="199" t="s">
        <v>756</v>
      </c>
      <c r="B131" s="239" t="s">
        <v>19</v>
      </c>
      <c r="C131" s="509"/>
      <c r="D131" s="537"/>
      <c r="E131" s="464"/>
    </row>
    <row r="132" spans="1:11" x14ac:dyDescent="0.25">
      <c r="A132" s="2"/>
      <c r="B132" s="50"/>
      <c r="C132" s="321"/>
      <c r="D132" s="314"/>
      <c r="E132" s="314"/>
      <c r="F132" s="31"/>
    </row>
    <row r="133" spans="1:11" ht="15.6" x14ac:dyDescent="0.3">
      <c r="B133" s="25" t="s">
        <v>971</v>
      </c>
      <c r="C133" s="56"/>
      <c r="D133" s="39"/>
      <c r="F133" s="31"/>
    </row>
    <row r="134" spans="1:11" ht="39" customHeight="1" x14ac:dyDescent="0.25">
      <c r="B134" s="535" t="s">
        <v>987</v>
      </c>
      <c r="C134" s="439"/>
      <c r="D134" s="439"/>
      <c r="E134" s="439"/>
      <c r="F134" s="439"/>
    </row>
    <row r="135" spans="1:11" ht="12" customHeight="1" x14ac:dyDescent="0.3">
      <c r="B135" s="25"/>
      <c r="C135" s="56"/>
      <c r="D135" s="39"/>
      <c r="F135" s="31"/>
    </row>
    <row r="136" spans="1:11" ht="98.25" customHeight="1" x14ac:dyDescent="0.25">
      <c r="A136" s="2" t="s">
        <v>642</v>
      </c>
      <c r="B136" s="551" t="s">
        <v>988</v>
      </c>
      <c r="C136" s="551"/>
      <c r="D136" s="551"/>
      <c r="E136" s="551"/>
      <c r="F136" s="551"/>
      <c r="H136" s="227"/>
      <c r="I136" s="6"/>
      <c r="J136" s="6"/>
      <c r="K136" s="6"/>
    </row>
    <row r="137" spans="1:11" ht="13.5" customHeight="1" x14ac:dyDescent="0.25">
      <c r="A137" s="2"/>
      <c r="B137" s="71"/>
      <c r="C137" s="70"/>
      <c r="D137" s="70"/>
      <c r="E137" s="70"/>
      <c r="F137" s="70"/>
      <c r="H137" s="242"/>
    </row>
    <row r="138" spans="1:11" x14ac:dyDescent="0.25">
      <c r="A138" s="2" t="s">
        <v>642</v>
      </c>
      <c r="B138" s="118" t="s">
        <v>972</v>
      </c>
      <c r="C138" s="370">
        <v>0.91</v>
      </c>
      <c r="D138" s="484" t="s">
        <v>973</v>
      </c>
      <c r="E138" s="477"/>
      <c r="F138" s="371">
        <v>1060</v>
      </c>
    </row>
    <row r="139" spans="1:11" x14ac:dyDescent="0.25">
      <c r="A139" s="2" t="s">
        <v>642</v>
      </c>
      <c r="B139" s="118" t="s">
        <v>974</v>
      </c>
      <c r="C139" s="370">
        <v>0.26</v>
      </c>
      <c r="D139" s="484" t="s">
        <v>278</v>
      </c>
      <c r="E139" s="477"/>
      <c r="F139" s="371">
        <v>301</v>
      </c>
    </row>
    <row r="140" spans="1:11" x14ac:dyDescent="0.25">
      <c r="A140" s="2"/>
      <c r="B140" s="71"/>
      <c r="C140" s="70"/>
      <c r="D140" s="70"/>
      <c r="E140" s="70"/>
      <c r="F140" s="70"/>
    </row>
    <row r="141" spans="1:11" x14ac:dyDescent="0.25">
      <c r="A141" s="2" t="s">
        <v>642</v>
      </c>
      <c r="B141" s="40"/>
      <c r="C141" s="117" t="s">
        <v>279</v>
      </c>
      <c r="D141" s="117" t="s">
        <v>280</v>
      </c>
    </row>
    <row r="142" spans="1:11" x14ac:dyDescent="0.25">
      <c r="A142" s="2" t="s">
        <v>642</v>
      </c>
      <c r="B142" s="185" t="s">
        <v>472</v>
      </c>
      <c r="C142" s="372">
        <v>520</v>
      </c>
      <c r="D142" s="372">
        <v>610</v>
      </c>
    </row>
    <row r="143" spans="1:11" x14ac:dyDescent="0.25">
      <c r="A143" s="2" t="s">
        <v>642</v>
      </c>
      <c r="B143" s="9" t="s">
        <v>429</v>
      </c>
      <c r="C143" s="372">
        <v>520</v>
      </c>
      <c r="D143" s="372">
        <v>610</v>
      </c>
    </row>
    <row r="144" spans="1:11" x14ac:dyDescent="0.25">
      <c r="A144" s="2"/>
      <c r="B144" s="185" t="s">
        <v>473</v>
      </c>
      <c r="C144" s="372">
        <v>520</v>
      </c>
      <c r="D144" s="372">
        <v>610</v>
      </c>
    </row>
    <row r="145" spans="1:6" x14ac:dyDescent="0.25">
      <c r="A145" s="2"/>
      <c r="B145" s="185" t="s">
        <v>474</v>
      </c>
      <c r="C145" s="372"/>
      <c r="D145" s="372"/>
    </row>
    <row r="146" spans="1:6" x14ac:dyDescent="0.25">
      <c r="A146" s="2" t="s">
        <v>642</v>
      </c>
      <c r="B146" s="9" t="s">
        <v>281</v>
      </c>
      <c r="C146" s="372">
        <v>23</v>
      </c>
      <c r="D146" s="372">
        <v>26</v>
      </c>
    </row>
    <row r="147" spans="1:6" x14ac:dyDescent="0.25">
      <c r="A147" s="2" t="s">
        <v>642</v>
      </c>
      <c r="B147" s="9" t="s">
        <v>283</v>
      </c>
      <c r="C147" s="372">
        <v>22</v>
      </c>
      <c r="D147" s="372">
        <v>27</v>
      </c>
    </row>
    <row r="148" spans="1:6" x14ac:dyDescent="0.25">
      <c r="A148" s="2" t="s">
        <v>642</v>
      </c>
      <c r="B148" s="9" t="s">
        <v>282</v>
      </c>
      <c r="C148" s="372">
        <v>23</v>
      </c>
      <c r="D148" s="372">
        <v>26</v>
      </c>
    </row>
    <row r="149" spans="1:6" x14ac:dyDescent="0.25">
      <c r="A149" s="2" t="s">
        <v>642</v>
      </c>
      <c r="B149" s="248" t="s">
        <v>475</v>
      </c>
      <c r="C149" s="372">
        <v>7</v>
      </c>
      <c r="D149" s="372">
        <v>8</v>
      </c>
    </row>
    <row r="150" spans="1:6" x14ac:dyDescent="0.25">
      <c r="C150" s="175"/>
      <c r="D150" s="175"/>
    </row>
    <row r="151" spans="1:6" x14ac:dyDescent="0.25">
      <c r="A151" s="2" t="s">
        <v>642</v>
      </c>
      <c r="B151" s="552" t="s">
        <v>326</v>
      </c>
      <c r="C151" s="553"/>
      <c r="D151" s="553"/>
      <c r="E151" s="553"/>
      <c r="F151" s="553"/>
    </row>
    <row r="152" spans="1:6" ht="26.4" x14ac:dyDescent="0.25">
      <c r="A152" s="2" t="s">
        <v>642</v>
      </c>
      <c r="B152" s="40"/>
      <c r="C152" s="249" t="s">
        <v>472</v>
      </c>
      <c r="D152" s="117" t="s">
        <v>429</v>
      </c>
      <c r="E152" s="250" t="s">
        <v>473</v>
      </c>
    </row>
    <row r="153" spans="1:6" x14ac:dyDescent="0.25">
      <c r="A153" s="2" t="s">
        <v>642</v>
      </c>
      <c r="B153" s="9" t="s">
        <v>284</v>
      </c>
      <c r="C153" s="324">
        <v>3.6999999999999998E-2</v>
      </c>
      <c r="D153" s="324">
        <v>1.6E-2</v>
      </c>
      <c r="E153" s="325">
        <v>3.5999999999999997E-2</v>
      </c>
    </row>
    <row r="154" spans="1:6" x14ac:dyDescent="0.25">
      <c r="A154" s="2" t="s">
        <v>642</v>
      </c>
      <c r="B154" s="9" t="s">
        <v>285</v>
      </c>
      <c r="C154" s="373">
        <v>0.29499999999999998</v>
      </c>
      <c r="D154" s="373">
        <v>0.3</v>
      </c>
      <c r="E154" s="374">
        <v>0.28399999999999997</v>
      </c>
    </row>
    <row r="155" spans="1:6" x14ac:dyDescent="0.25">
      <c r="A155" s="2" t="s">
        <v>642</v>
      </c>
      <c r="B155" s="9" t="s">
        <v>432</v>
      </c>
      <c r="C155" s="373">
        <v>0.499</v>
      </c>
      <c r="D155" s="373">
        <v>0.55300000000000005</v>
      </c>
      <c r="E155" s="374">
        <v>0.50900000000000001</v>
      </c>
    </row>
    <row r="156" spans="1:6" x14ac:dyDescent="0.25">
      <c r="A156" s="2" t="s">
        <v>642</v>
      </c>
      <c r="B156" s="9" t="s">
        <v>433</v>
      </c>
      <c r="C156" s="373">
        <v>0.14099999999999999</v>
      </c>
      <c r="D156" s="373">
        <v>0.12</v>
      </c>
      <c r="E156" s="374">
        <v>0.14899999999999999</v>
      </c>
    </row>
    <row r="157" spans="1:6" x14ac:dyDescent="0.25">
      <c r="A157" s="2" t="s">
        <v>642</v>
      </c>
      <c r="B157" s="9" t="s">
        <v>434</v>
      </c>
      <c r="C157" s="373">
        <v>2.5999999999999999E-2</v>
      </c>
      <c r="D157" s="373">
        <v>1.0999999999999999E-2</v>
      </c>
      <c r="E157" s="374">
        <v>2.1999999999999999E-2</v>
      </c>
    </row>
    <row r="158" spans="1:6" x14ac:dyDescent="0.25">
      <c r="A158" s="2" t="s">
        <v>642</v>
      </c>
      <c r="B158" s="9" t="s">
        <v>435</v>
      </c>
      <c r="C158" s="373">
        <v>2E-3</v>
      </c>
      <c r="D158" s="373">
        <v>0</v>
      </c>
      <c r="E158" s="374">
        <v>0</v>
      </c>
    </row>
    <row r="159" spans="1:6" x14ac:dyDescent="0.25">
      <c r="B159" s="185" t="s">
        <v>713</v>
      </c>
      <c r="C159" s="373">
        <f>SUM(C153:C158)</f>
        <v>1</v>
      </c>
      <c r="D159" s="373">
        <f>SUM(D153:D158)</f>
        <v>1</v>
      </c>
      <c r="E159" s="374">
        <f>SUM(E153:E158)</f>
        <v>1</v>
      </c>
    </row>
    <row r="160" spans="1:6" x14ac:dyDescent="0.25">
      <c r="A160" s="2" t="s">
        <v>642</v>
      </c>
      <c r="B160" s="40"/>
      <c r="C160" s="117" t="s">
        <v>281</v>
      </c>
      <c r="D160" s="117" t="s">
        <v>282</v>
      </c>
      <c r="E160" s="117" t="s">
        <v>283</v>
      </c>
    </row>
    <row r="161" spans="1:6" x14ac:dyDescent="0.25">
      <c r="A161" s="2" t="s">
        <v>642</v>
      </c>
      <c r="B161" s="9" t="s">
        <v>436</v>
      </c>
      <c r="C161" s="375">
        <v>0.03</v>
      </c>
      <c r="D161" s="375">
        <v>3.1E-2</v>
      </c>
      <c r="E161" s="375">
        <v>0.109</v>
      </c>
    </row>
    <row r="162" spans="1:6" x14ac:dyDescent="0.25">
      <c r="A162" s="2" t="s">
        <v>642</v>
      </c>
      <c r="B162" s="9" t="s">
        <v>437</v>
      </c>
      <c r="C162" s="375">
        <v>0.64800000000000002</v>
      </c>
      <c r="D162" s="375">
        <v>0.61099999999999999</v>
      </c>
      <c r="E162" s="375">
        <v>0.50800000000000001</v>
      </c>
    </row>
    <row r="163" spans="1:6" x14ac:dyDescent="0.25">
      <c r="A163" s="2" t="s">
        <v>642</v>
      </c>
      <c r="B163" s="9" t="s">
        <v>438</v>
      </c>
      <c r="C163" s="375">
        <v>0.29899999999999999</v>
      </c>
      <c r="D163" s="375">
        <v>0.33500000000000002</v>
      </c>
      <c r="E163" s="375">
        <v>0.33900000000000002</v>
      </c>
    </row>
    <row r="164" spans="1:6" x14ac:dyDescent="0.25">
      <c r="A164" s="2" t="s">
        <v>642</v>
      </c>
      <c r="B164" s="41" t="s">
        <v>439</v>
      </c>
      <c r="C164" s="375">
        <v>2.3E-2</v>
      </c>
      <c r="D164" s="375">
        <v>2.3E-2</v>
      </c>
      <c r="E164" s="375">
        <v>3.5999999999999997E-2</v>
      </c>
    </row>
    <row r="165" spans="1:6" x14ac:dyDescent="0.25">
      <c r="A165" s="2" t="s">
        <v>642</v>
      </c>
      <c r="B165" s="41" t="s">
        <v>440</v>
      </c>
      <c r="C165" s="375">
        <v>0</v>
      </c>
      <c r="D165" s="375">
        <v>0</v>
      </c>
      <c r="E165" s="375">
        <v>8.0000000000000002E-3</v>
      </c>
    </row>
    <row r="166" spans="1:6" x14ac:dyDescent="0.25">
      <c r="A166" s="2" t="s">
        <v>642</v>
      </c>
      <c r="B166" s="9" t="s">
        <v>441</v>
      </c>
      <c r="C166" s="375">
        <v>0</v>
      </c>
      <c r="D166" s="375">
        <v>0</v>
      </c>
      <c r="E166" s="375">
        <v>0</v>
      </c>
    </row>
    <row r="167" spans="1:6" x14ac:dyDescent="0.25">
      <c r="B167" s="9" t="s">
        <v>713</v>
      </c>
      <c r="C167" s="373">
        <f>SUM(C161:C166)</f>
        <v>1</v>
      </c>
      <c r="D167" s="373">
        <f>SUM(D161:D166)</f>
        <v>1</v>
      </c>
      <c r="E167" s="373">
        <f>SUM(E161:E166)</f>
        <v>1</v>
      </c>
    </row>
    <row r="168" spans="1:6" ht="46.5" customHeight="1" x14ac:dyDescent="0.25">
      <c r="A168" s="2" t="s">
        <v>643</v>
      </c>
      <c r="B168" s="534" t="s">
        <v>146</v>
      </c>
      <c r="C168" s="534"/>
      <c r="D168" s="534"/>
      <c r="E168" s="534"/>
      <c r="F168" s="534"/>
    </row>
    <row r="169" spans="1:6" x14ac:dyDescent="0.25">
      <c r="A169" s="2" t="s">
        <v>643</v>
      </c>
      <c r="B169" s="550" t="s">
        <v>442</v>
      </c>
      <c r="C169" s="550"/>
      <c r="D169" s="550"/>
      <c r="E169" s="376">
        <v>0.26</v>
      </c>
      <c r="F169" s="56"/>
    </row>
    <row r="170" spans="1:6" x14ac:dyDescent="0.25">
      <c r="A170" s="2" t="s">
        <v>643</v>
      </c>
      <c r="B170" s="445" t="s">
        <v>443</v>
      </c>
      <c r="C170" s="445"/>
      <c r="D170" s="445"/>
      <c r="E170" s="376">
        <v>0.76</v>
      </c>
      <c r="F170" s="56"/>
    </row>
    <row r="171" spans="1:6" x14ac:dyDescent="0.25">
      <c r="A171" s="2" t="s">
        <v>643</v>
      </c>
      <c r="B171" s="445" t="s">
        <v>444</v>
      </c>
      <c r="C171" s="445"/>
      <c r="D171" s="445"/>
      <c r="E171" s="376">
        <v>0.98</v>
      </c>
      <c r="F171" s="176" t="s">
        <v>520</v>
      </c>
    </row>
    <row r="172" spans="1:6" x14ac:dyDescent="0.25">
      <c r="A172" s="2" t="s">
        <v>643</v>
      </c>
      <c r="B172" s="445" t="s">
        <v>306</v>
      </c>
      <c r="C172" s="445"/>
      <c r="D172" s="445"/>
      <c r="E172" s="376">
        <v>0.02</v>
      </c>
      <c r="F172" s="176" t="s">
        <v>521</v>
      </c>
    </row>
    <row r="173" spans="1:6" x14ac:dyDescent="0.25">
      <c r="A173" s="2" t="s">
        <v>643</v>
      </c>
      <c r="B173" s="445" t="s">
        <v>307</v>
      </c>
      <c r="C173" s="445"/>
      <c r="D173" s="445"/>
      <c r="E173" s="376">
        <v>0</v>
      </c>
      <c r="F173" s="56"/>
    </row>
    <row r="174" spans="1:6" ht="26.25" customHeight="1" x14ac:dyDescent="0.25">
      <c r="A174" s="2" t="s">
        <v>643</v>
      </c>
      <c r="B174" s="548" t="s">
        <v>723</v>
      </c>
      <c r="C174" s="447"/>
      <c r="D174" s="447"/>
      <c r="E174" s="530"/>
      <c r="F174" s="352">
        <v>0.04</v>
      </c>
    </row>
    <row r="175" spans="1:6" ht="15.75" customHeight="1" x14ac:dyDescent="0.25">
      <c r="F175" s="31"/>
    </row>
    <row r="176" spans="1:6" ht="38.25" customHeight="1" x14ac:dyDescent="0.25">
      <c r="A176" s="2" t="s">
        <v>644</v>
      </c>
      <c r="B176" s="535" t="s">
        <v>774</v>
      </c>
      <c r="C176" s="439"/>
      <c r="D176" s="439"/>
      <c r="E176" s="439"/>
      <c r="F176" s="439"/>
    </row>
    <row r="177" spans="1:7" x14ac:dyDescent="0.25">
      <c r="A177" s="2" t="s">
        <v>644</v>
      </c>
      <c r="B177" s="549" t="s">
        <v>20</v>
      </c>
      <c r="C177" s="549"/>
      <c r="D177" s="377">
        <v>8.6999999999999994E-2</v>
      </c>
      <c r="F177" s="56"/>
    </row>
    <row r="178" spans="1:7" x14ac:dyDescent="0.25">
      <c r="A178" s="2" t="s">
        <v>644</v>
      </c>
      <c r="B178" s="549" t="s">
        <v>21</v>
      </c>
      <c r="C178" s="549"/>
      <c r="D178" s="377">
        <v>0.34200000000000003</v>
      </c>
      <c r="F178" s="56"/>
    </row>
    <row r="179" spans="1:7" x14ac:dyDescent="0.25">
      <c r="A179" s="2" t="s">
        <v>644</v>
      </c>
      <c r="B179" s="549" t="s">
        <v>22</v>
      </c>
      <c r="C179" s="549"/>
      <c r="D179" s="377">
        <v>0.23899999999999999</v>
      </c>
      <c r="F179" s="56"/>
    </row>
    <row r="180" spans="1:7" x14ac:dyDescent="0.25">
      <c r="A180" s="2" t="s">
        <v>644</v>
      </c>
      <c r="B180" s="549" t="s">
        <v>23</v>
      </c>
      <c r="C180" s="549"/>
      <c r="D180" s="377">
        <v>0.23899999999999999</v>
      </c>
      <c r="F180" s="56"/>
    </row>
    <row r="181" spans="1:7" x14ac:dyDescent="0.25">
      <c r="A181" s="2" t="s">
        <v>644</v>
      </c>
      <c r="B181" s="549" t="s">
        <v>24</v>
      </c>
      <c r="C181" s="549"/>
      <c r="D181" s="377">
        <v>8.1000000000000003E-2</v>
      </c>
      <c r="F181" s="56"/>
    </row>
    <row r="182" spans="1:7" x14ac:dyDescent="0.25">
      <c r="A182" s="2" t="s">
        <v>644</v>
      </c>
      <c r="B182" s="549" t="s">
        <v>25</v>
      </c>
      <c r="C182" s="549"/>
      <c r="D182" s="377">
        <v>1.2E-2</v>
      </c>
      <c r="F182" s="56"/>
    </row>
    <row r="183" spans="1:7" x14ac:dyDescent="0.25">
      <c r="A183" s="2" t="s">
        <v>644</v>
      </c>
      <c r="B183" s="445" t="s">
        <v>308</v>
      </c>
      <c r="C183" s="445"/>
      <c r="D183" s="377">
        <v>0</v>
      </c>
      <c r="F183" s="56"/>
    </row>
    <row r="184" spans="1:7" x14ac:dyDescent="0.25">
      <c r="A184" s="2" t="s">
        <v>644</v>
      </c>
      <c r="B184" s="445" t="s">
        <v>309</v>
      </c>
      <c r="C184" s="445"/>
      <c r="D184" s="377">
        <v>0</v>
      </c>
      <c r="F184" s="56"/>
    </row>
    <row r="185" spans="1:7" x14ac:dyDescent="0.25">
      <c r="B185" s="474" t="s">
        <v>713</v>
      </c>
      <c r="C185" s="475"/>
      <c r="D185" s="378">
        <f>SUM(D177:D184)</f>
        <v>1</v>
      </c>
      <c r="F185" s="34"/>
    </row>
    <row r="186" spans="1:7" s="34" customFormat="1" x14ac:dyDescent="0.25">
      <c r="A186" s="139"/>
      <c r="B186" s="205"/>
      <c r="C186" s="205"/>
      <c r="D186" s="205"/>
      <c r="E186" s="42"/>
    </row>
    <row r="187" spans="1:7" s="34" customFormat="1" ht="31.5" customHeight="1" x14ac:dyDescent="0.25">
      <c r="A187" s="2" t="s">
        <v>645</v>
      </c>
      <c r="B187" s="482" t="s">
        <v>775</v>
      </c>
      <c r="C187" s="483"/>
      <c r="D187" s="483"/>
      <c r="E187" s="379">
        <v>90</v>
      </c>
      <c r="F187" s="75"/>
    </row>
    <row r="188" spans="1:7" s="34" customFormat="1" ht="27" customHeight="1" x14ac:dyDescent="0.25">
      <c r="A188" s="2" t="s">
        <v>645</v>
      </c>
      <c r="B188" s="484" t="s">
        <v>827</v>
      </c>
      <c r="C188" s="445"/>
      <c r="D188" s="445"/>
      <c r="E188" s="377">
        <v>0.99</v>
      </c>
      <c r="F188" s="56"/>
    </row>
    <row r="189" spans="1:7" ht="13.5" customHeight="1" x14ac:dyDescent="0.25">
      <c r="F189" s="34"/>
    </row>
    <row r="190" spans="1:7" ht="15.6" x14ac:dyDescent="0.3">
      <c r="B190" s="25" t="s">
        <v>310</v>
      </c>
      <c r="F190" s="34"/>
    </row>
    <row r="191" spans="1:7" x14ac:dyDescent="0.25">
      <c r="A191" s="2" t="s">
        <v>646</v>
      </c>
      <c r="B191" s="3" t="s">
        <v>311</v>
      </c>
      <c r="F191" s="34"/>
    </row>
    <row r="192" spans="1:7" x14ac:dyDescent="0.25">
      <c r="A192" s="2" t="s">
        <v>646</v>
      </c>
      <c r="B192" s="64"/>
      <c r="C192" s="35" t="s">
        <v>518</v>
      </c>
      <c r="D192" s="35" t="s">
        <v>519</v>
      </c>
      <c r="E192" s="14"/>
      <c r="F192" s="14"/>
      <c r="G192" s="53"/>
    </row>
    <row r="193" spans="1:8" ht="26.4" x14ac:dyDescent="0.25">
      <c r="A193" s="2" t="s">
        <v>646</v>
      </c>
      <c r="B193" s="44" t="s">
        <v>312</v>
      </c>
      <c r="C193" s="357" t="s">
        <v>1027</v>
      </c>
      <c r="D193" s="35"/>
      <c r="F193" s="31"/>
      <c r="H193" s="53"/>
    </row>
    <row r="194" spans="1:8" x14ac:dyDescent="0.25">
      <c r="A194" s="2" t="s">
        <v>646</v>
      </c>
      <c r="B194" s="9" t="s">
        <v>313</v>
      </c>
      <c r="C194" s="380">
        <v>50</v>
      </c>
      <c r="F194" s="76"/>
    </row>
    <row r="195" spans="1:8" x14ac:dyDescent="0.25">
      <c r="A195" s="2" t="s">
        <v>646</v>
      </c>
      <c r="B195" s="64"/>
      <c r="C195" s="35" t="s">
        <v>518</v>
      </c>
      <c r="D195" s="35" t="s">
        <v>519</v>
      </c>
      <c r="E195" s="14"/>
      <c r="F195" s="14"/>
      <c r="G195" s="53"/>
    </row>
    <row r="196" spans="1:8" ht="26.4" x14ac:dyDescent="0.25">
      <c r="A196" s="2" t="s">
        <v>646</v>
      </c>
      <c r="B196" s="8" t="s">
        <v>314</v>
      </c>
      <c r="C196" s="357" t="s">
        <v>1027</v>
      </c>
      <c r="D196" s="35"/>
      <c r="F196" s="31"/>
      <c r="H196" s="53"/>
    </row>
    <row r="197" spans="1:8" x14ac:dyDescent="0.25">
      <c r="A197" s="2"/>
      <c r="B197" s="50"/>
      <c r="C197" s="99"/>
      <c r="D197" s="99"/>
      <c r="F197" s="31"/>
    </row>
    <row r="198" spans="1:8" x14ac:dyDescent="0.25">
      <c r="A198" s="2" t="s">
        <v>646</v>
      </c>
      <c r="B198" s="491" t="s">
        <v>26</v>
      </c>
      <c r="C198" s="466"/>
      <c r="D198" s="466"/>
      <c r="F198" s="31"/>
    </row>
    <row r="199" spans="1:8" ht="15.75" customHeight="1" x14ac:dyDescent="0.25">
      <c r="A199" s="2" t="s">
        <v>646</v>
      </c>
      <c r="B199" s="225" t="s">
        <v>27</v>
      </c>
      <c r="C199" s="357" t="s">
        <v>1027</v>
      </c>
      <c r="D199" s="99"/>
      <c r="F199" s="31"/>
    </row>
    <row r="200" spans="1:8" x14ac:dyDescent="0.25">
      <c r="A200" s="2" t="s">
        <v>646</v>
      </c>
      <c r="B200" s="225" t="s">
        <v>28</v>
      </c>
      <c r="C200" s="204"/>
      <c r="D200" s="99"/>
      <c r="F200" s="31"/>
    </row>
    <row r="201" spans="1:8" x14ac:dyDescent="0.25">
      <c r="A201" s="2" t="s">
        <v>646</v>
      </c>
      <c r="B201" s="225" t="s">
        <v>29</v>
      </c>
      <c r="C201" s="204"/>
      <c r="D201" s="99"/>
      <c r="F201" s="31"/>
    </row>
    <row r="202" spans="1:8" x14ac:dyDescent="0.25">
      <c r="B202" s="50"/>
      <c r="C202" s="99"/>
      <c r="D202" s="99"/>
      <c r="F202" s="31"/>
    </row>
    <row r="203" spans="1:8" x14ac:dyDescent="0.25">
      <c r="A203" s="2" t="s">
        <v>646</v>
      </c>
      <c r="B203" s="64"/>
      <c r="C203" s="35" t="s">
        <v>518</v>
      </c>
      <c r="D203" s="35" t="s">
        <v>519</v>
      </c>
      <c r="F203" s="31"/>
    </row>
    <row r="204" spans="1:8" ht="39.6" x14ac:dyDescent="0.25">
      <c r="A204" s="2" t="s">
        <v>646</v>
      </c>
      <c r="B204" s="225" t="s">
        <v>30</v>
      </c>
      <c r="C204" s="357" t="s">
        <v>1027</v>
      </c>
      <c r="D204" s="35"/>
      <c r="F204" s="31"/>
    </row>
    <row r="205" spans="1:8" x14ac:dyDescent="0.25">
      <c r="F205" s="34"/>
    </row>
    <row r="206" spans="1:8" x14ac:dyDescent="0.25">
      <c r="A206" s="2" t="s">
        <v>647</v>
      </c>
      <c r="B206" s="3" t="s">
        <v>315</v>
      </c>
      <c r="F206" s="34"/>
    </row>
    <row r="207" spans="1:8" x14ac:dyDescent="0.25">
      <c r="A207" s="2" t="s">
        <v>647</v>
      </c>
      <c r="B207" s="64"/>
      <c r="C207" s="35" t="s">
        <v>518</v>
      </c>
      <c r="D207" s="35" t="s">
        <v>519</v>
      </c>
      <c r="E207" s="14"/>
      <c r="F207" s="14"/>
      <c r="G207" s="53"/>
    </row>
    <row r="208" spans="1:8" ht="26.4" x14ac:dyDescent="0.25">
      <c r="A208" s="2" t="s">
        <v>647</v>
      </c>
      <c r="B208" s="44" t="s">
        <v>316</v>
      </c>
      <c r="C208" s="357" t="s">
        <v>1027</v>
      </c>
      <c r="D208" s="9"/>
      <c r="F208" s="31"/>
      <c r="H208" s="53"/>
    </row>
    <row r="209" spans="1:8" x14ac:dyDescent="0.25">
      <c r="A209" s="2" t="s">
        <v>647</v>
      </c>
      <c r="B209" s="77" t="s">
        <v>828</v>
      </c>
      <c r="C209" s="369">
        <v>40634</v>
      </c>
      <c r="F209" s="34"/>
    </row>
    <row r="210" spans="1:8" x14ac:dyDescent="0.25">
      <c r="A210" s="2" t="s">
        <v>647</v>
      </c>
      <c r="B210" s="77" t="s">
        <v>829</v>
      </c>
      <c r="C210" s="357" t="s">
        <v>1026</v>
      </c>
      <c r="F210" s="34"/>
    </row>
    <row r="211" spans="1:8" x14ac:dyDescent="0.25">
      <c r="B211" s="54"/>
      <c r="F211" s="34"/>
    </row>
    <row r="212" spans="1:8" x14ac:dyDescent="0.25">
      <c r="A212" s="2" t="s">
        <v>648</v>
      </c>
      <c r="B212" s="485"/>
      <c r="C212" s="486"/>
      <c r="D212" s="487"/>
      <c r="E212" s="35" t="s">
        <v>518</v>
      </c>
      <c r="F212" s="35" t="s">
        <v>519</v>
      </c>
      <c r="G212" s="53"/>
    </row>
    <row r="213" spans="1:8" x14ac:dyDescent="0.25">
      <c r="A213" s="2" t="s">
        <v>648</v>
      </c>
      <c r="B213" s="488" t="s">
        <v>31</v>
      </c>
      <c r="C213" s="489"/>
      <c r="D213" s="490"/>
      <c r="E213" s="35"/>
      <c r="F213" s="357" t="s">
        <v>1027</v>
      </c>
      <c r="H213" s="53"/>
    </row>
    <row r="214" spans="1:8" ht="12" customHeight="1" x14ac:dyDescent="0.25">
      <c r="F214" s="34"/>
    </row>
    <row r="215" spans="1:8" x14ac:dyDescent="0.25">
      <c r="A215" s="2" t="s">
        <v>649</v>
      </c>
      <c r="B215" s="55" t="s">
        <v>830</v>
      </c>
      <c r="F215" s="34"/>
    </row>
    <row r="216" spans="1:8" ht="26.4" x14ac:dyDescent="0.25">
      <c r="A216" s="2" t="s">
        <v>649</v>
      </c>
      <c r="B216" s="44" t="s">
        <v>831</v>
      </c>
      <c r="C216" s="381">
        <v>40558</v>
      </c>
      <c r="D216" s="47"/>
      <c r="E216" s="34"/>
      <c r="F216" s="34"/>
    </row>
    <row r="217" spans="1:8" x14ac:dyDescent="0.25">
      <c r="A217" s="2" t="s">
        <v>649</v>
      </c>
      <c r="B217" s="77" t="s">
        <v>832</v>
      </c>
      <c r="C217" s="9"/>
      <c r="D217" s="47"/>
      <c r="E217" s="34"/>
      <c r="F217" s="34"/>
    </row>
    <row r="218" spans="1:8" x14ac:dyDescent="0.25">
      <c r="A218" s="2" t="s">
        <v>649</v>
      </c>
      <c r="B218" s="78" t="s">
        <v>833</v>
      </c>
      <c r="C218" s="79"/>
      <c r="D218" s="47"/>
      <c r="E218" s="34"/>
      <c r="F218" s="34"/>
    </row>
    <row r="219" spans="1:8" x14ac:dyDescent="0.25">
      <c r="A219" s="2"/>
      <c r="B219" s="80"/>
      <c r="C219" s="67"/>
      <c r="D219" s="47"/>
      <c r="E219" s="34"/>
      <c r="F219" s="34"/>
    </row>
    <row r="220" spans="1:8" x14ac:dyDescent="0.25">
      <c r="B220" s="34"/>
      <c r="C220" s="34"/>
      <c r="D220" s="34"/>
      <c r="E220" s="34"/>
      <c r="F220" s="34"/>
    </row>
    <row r="221" spans="1:8" x14ac:dyDescent="0.25">
      <c r="A221" s="2" t="s">
        <v>650</v>
      </c>
      <c r="B221" s="3" t="s">
        <v>724</v>
      </c>
      <c r="F221" s="34"/>
    </row>
    <row r="222" spans="1:8" x14ac:dyDescent="0.25">
      <c r="A222" s="2" t="s">
        <v>650</v>
      </c>
      <c r="B222" s="92" t="s">
        <v>365</v>
      </c>
      <c r="C222" s="499"/>
      <c r="D222" s="500"/>
      <c r="F222" s="34"/>
    </row>
    <row r="223" spans="1:8" x14ac:dyDescent="0.25">
      <c r="A223" s="2" t="s">
        <v>650</v>
      </c>
      <c r="B223" s="92" t="s">
        <v>366</v>
      </c>
      <c r="C223" s="89"/>
      <c r="F223" s="34"/>
    </row>
    <row r="224" spans="1:8" ht="39.6" x14ac:dyDescent="0.25">
      <c r="A224" s="2" t="s">
        <v>650</v>
      </c>
      <c r="B224" s="92" t="s">
        <v>1046</v>
      </c>
      <c r="C224" s="382" t="s">
        <v>1021</v>
      </c>
      <c r="F224" s="34"/>
    </row>
    <row r="225" spans="1:6" x14ac:dyDescent="0.25">
      <c r="A225" s="2" t="s">
        <v>650</v>
      </c>
      <c r="B225" s="78" t="s">
        <v>833</v>
      </c>
      <c r="C225" s="79"/>
      <c r="F225" s="34"/>
    </row>
    <row r="226" spans="1:6" s="214" customFormat="1" x14ac:dyDescent="0.25">
      <c r="A226" s="199" t="s">
        <v>650</v>
      </c>
      <c r="B226" s="492" t="s">
        <v>478</v>
      </c>
      <c r="C226" s="493"/>
      <c r="D226" s="496" t="s">
        <v>1050</v>
      </c>
      <c r="E226" s="496"/>
      <c r="F226" s="496"/>
    </row>
    <row r="227" spans="1:6" s="214" customFormat="1" x14ac:dyDescent="0.25">
      <c r="A227" s="199" t="s">
        <v>650</v>
      </c>
      <c r="B227" s="492" t="s">
        <v>32</v>
      </c>
      <c r="C227" s="493"/>
      <c r="D227" s="383">
        <v>100</v>
      </c>
      <c r="F227" s="326"/>
    </row>
    <row r="228" spans="1:6" x14ac:dyDescent="0.25">
      <c r="A228" s="2" t="s">
        <v>650</v>
      </c>
      <c r="B228" s="494" t="s">
        <v>33</v>
      </c>
      <c r="C228" s="495"/>
      <c r="F228" s="34"/>
    </row>
    <row r="229" spans="1:6" ht="25.5" customHeight="1" x14ac:dyDescent="0.25">
      <c r="A229" s="2" t="s">
        <v>650</v>
      </c>
      <c r="B229" s="329" t="s">
        <v>34</v>
      </c>
      <c r="C229" s="497" t="s">
        <v>1047</v>
      </c>
      <c r="D229" s="497"/>
      <c r="F229" s="34"/>
    </row>
    <row r="230" spans="1:6" x14ac:dyDescent="0.25">
      <c r="A230" s="2" t="s">
        <v>650</v>
      </c>
      <c r="B230" s="255" t="s">
        <v>35</v>
      </c>
      <c r="C230" s="498"/>
      <c r="D230" s="498"/>
      <c r="F230" s="34"/>
    </row>
    <row r="231" spans="1:6" x14ac:dyDescent="0.25">
      <c r="A231" s="2" t="s">
        <v>650</v>
      </c>
      <c r="B231" s="185" t="s">
        <v>36</v>
      </c>
      <c r="C231" s="498"/>
      <c r="D231" s="498"/>
      <c r="E231" s="34"/>
      <c r="F231" s="34"/>
    </row>
    <row r="232" spans="1:6" x14ac:dyDescent="0.25">
      <c r="F232" s="34"/>
    </row>
    <row r="233" spans="1:6" x14ac:dyDescent="0.25">
      <c r="A233" s="2" t="s">
        <v>651</v>
      </c>
      <c r="B233" s="3" t="s">
        <v>317</v>
      </c>
      <c r="F233" s="34"/>
    </row>
    <row r="234" spans="1:6" x14ac:dyDescent="0.25">
      <c r="A234" s="2" t="s">
        <v>651</v>
      </c>
      <c r="B234" s="485"/>
      <c r="C234" s="486"/>
      <c r="D234" s="487"/>
      <c r="E234" s="35" t="s">
        <v>518</v>
      </c>
      <c r="F234" s="35" t="s">
        <v>519</v>
      </c>
    </row>
    <row r="235" spans="1:6" ht="29.25" customHeight="1" x14ac:dyDescent="0.25">
      <c r="A235" s="2" t="s">
        <v>651</v>
      </c>
      <c r="B235" s="446" t="s">
        <v>318</v>
      </c>
      <c r="C235" s="478"/>
      <c r="D235" s="479"/>
      <c r="E235" s="35"/>
      <c r="F235" s="357" t="s">
        <v>1027</v>
      </c>
    </row>
    <row r="236" spans="1:6" x14ac:dyDescent="0.25">
      <c r="A236" s="2" t="s">
        <v>651</v>
      </c>
      <c r="B236" s="550" t="s">
        <v>319</v>
      </c>
      <c r="C236" s="550"/>
      <c r="D236" s="94"/>
      <c r="F236" s="31"/>
    </row>
    <row r="237" spans="1:6" x14ac:dyDescent="0.25">
      <c r="F237" s="34"/>
    </row>
    <row r="238" spans="1:6" x14ac:dyDescent="0.25">
      <c r="A238" s="2" t="s">
        <v>652</v>
      </c>
      <c r="B238" s="3" t="s">
        <v>320</v>
      </c>
      <c r="F238" s="34"/>
    </row>
    <row r="239" spans="1:6" x14ac:dyDescent="0.25">
      <c r="A239" s="2" t="s">
        <v>652</v>
      </c>
      <c r="B239" s="485"/>
      <c r="C239" s="486"/>
      <c r="D239" s="487"/>
      <c r="E239" s="35" t="s">
        <v>518</v>
      </c>
      <c r="F239" s="35" t="s">
        <v>519</v>
      </c>
    </row>
    <row r="240" spans="1:6" ht="45.75" customHeight="1" x14ac:dyDescent="0.25">
      <c r="A240" s="2" t="s">
        <v>652</v>
      </c>
      <c r="B240" s="446" t="s">
        <v>871</v>
      </c>
      <c r="C240" s="478"/>
      <c r="D240" s="479"/>
      <c r="E240" s="357" t="s">
        <v>1027</v>
      </c>
      <c r="F240" s="35"/>
    </row>
    <row r="241" spans="1:6" x14ac:dyDescent="0.25">
      <c r="F241" s="34"/>
    </row>
    <row r="242" spans="1:6" ht="15.6" x14ac:dyDescent="0.3">
      <c r="B242" s="25" t="s">
        <v>321</v>
      </c>
      <c r="F242" s="34"/>
    </row>
    <row r="243" spans="1:6" x14ac:dyDescent="0.25">
      <c r="A243" s="2" t="s">
        <v>653</v>
      </c>
      <c r="B243" s="3" t="s">
        <v>522</v>
      </c>
      <c r="F243" s="34"/>
    </row>
    <row r="244" spans="1:6" x14ac:dyDescent="0.25">
      <c r="A244" s="2" t="s">
        <v>653</v>
      </c>
      <c r="B244" s="485"/>
      <c r="C244" s="486"/>
      <c r="D244" s="487"/>
      <c r="E244" s="35" t="s">
        <v>518</v>
      </c>
      <c r="F244" s="35" t="s">
        <v>519</v>
      </c>
    </row>
    <row r="245" spans="1:6" ht="65.25" customHeight="1" x14ac:dyDescent="0.25">
      <c r="A245" s="2" t="s">
        <v>653</v>
      </c>
      <c r="B245" s="446" t="s">
        <v>523</v>
      </c>
      <c r="C245" s="478"/>
      <c r="D245" s="479"/>
      <c r="E245" s="35"/>
      <c r="F245" s="357" t="s">
        <v>1027</v>
      </c>
    </row>
    <row r="246" spans="1:6" x14ac:dyDescent="0.25">
      <c r="A246" s="2" t="s">
        <v>653</v>
      </c>
      <c r="B246" s="480" t="s">
        <v>524</v>
      </c>
      <c r="C246" s="480"/>
      <c r="D246" s="481"/>
      <c r="E246" s="99"/>
      <c r="F246" s="99"/>
    </row>
    <row r="247" spans="1:6" x14ac:dyDescent="0.25">
      <c r="A247" s="2" t="s">
        <v>653</v>
      </c>
      <c r="B247" s="477" t="s">
        <v>525</v>
      </c>
      <c r="C247" s="477"/>
      <c r="D247" s="477"/>
      <c r="E247" s="98"/>
      <c r="F247" s="99"/>
    </row>
    <row r="248" spans="1:6" x14ac:dyDescent="0.25">
      <c r="A248" s="2" t="s">
        <v>653</v>
      </c>
      <c r="B248" s="477" t="s">
        <v>526</v>
      </c>
      <c r="C248" s="477"/>
      <c r="D248" s="477"/>
      <c r="E248" s="98"/>
      <c r="F248" s="99"/>
    </row>
    <row r="249" spans="1:6" x14ac:dyDescent="0.25">
      <c r="A249" s="2" t="s">
        <v>653</v>
      </c>
      <c r="B249" s="477" t="s">
        <v>527</v>
      </c>
      <c r="C249" s="477"/>
      <c r="D249" s="477"/>
      <c r="E249" s="98"/>
      <c r="F249" s="99"/>
    </row>
    <row r="250" spans="1:6" x14ac:dyDescent="0.25">
      <c r="A250" s="2" t="s">
        <v>653</v>
      </c>
      <c r="B250" s="477" t="s">
        <v>528</v>
      </c>
      <c r="C250" s="477"/>
      <c r="D250" s="477"/>
      <c r="E250" s="98"/>
      <c r="F250" s="99"/>
    </row>
    <row r="251" spans="1:6" x14ac:dyDescent="0.25">
      <c r="A251" s="2" t="s">
        <v>653</v>
      </c>
      <c r="B251" s="476" t="s">
        <v>989</v>
      </c>
      <c r="C251" s="476"/>
      <c r="D251" s="476"/>
      <c r="E251" s="99"/>
      <c r="F251" s="99"/>
    </row>
    <row r="252" spans="1:6" x14ac:dyDescent="0.25">
      <c r="A252" s="2" t="s">
        <v>653</v>
      </c>
      <c r="B252" s="477" t="s">
        <v>529</v>
      </c>
      <c r="C252" s="477"/>
      <c r="D252" s="477"/>
      <c r="E252" s="100"/>
      <c r="F252" s="99"/>
    </row>
    <row r="253" spans="1:6" x14ac:dyDescent="0.25">
      <c r="A253" s="2" t="s">
        <v>653</v>
      </c>
      <c r="B253" s="554" t="s">
        <v>530</v>
      </c>
      <c r="C253" s="554"/>
      <c r="D253" s="554"/>
      <c r="E253" s="101"/>
      <c r="F253" s="99"/>
    </row>
    <row r="254" spans="1:6" x14ac:dyDescent="0.25">
      <c r="A254" s="2" t="s">
        <v>653</v>
      </c>
      <c r="B254" s="524" t="s">
        <v>531</v>
      </c>
      <c r="C254" s="480"/>
      <c r="D254" s="480"/>
      <c r="E254" s="555"/>
      <c r="F254" s="556"/>
    </row>
    <row r="255" spans="1:6" x14ac:dyDescent="0.25">
      <c r="F255" s="34"/>
    </row>
    <row r="256" spans="1:6" x14ac:dyDescent="0.25">
      <c r="A256" s="2" t="s">
        <v>654</v>
      </c>
      <c r="B256" s="3" t="s">
        <v>322</v>
      </c>
      <c r="F256" s="34"/>
    </row>
    <row r="257" spans="1:7" x14ac:dyDescent="0.25">
      <c r="A257" s="2" t="s">
        <v>654</v>
      </c>
      <c r="B257" s="485"/>
      <c r="C257" s="486"/>
      <c r="D257" s="487"/>
      <c r="E257" s="35" t="s">
        <v>518</v>
      </c>
      <c r="F257" s="35" t="s">
        <v>519</v>
      </c>
    </row>
    <row r="258" spans="1:7" ht="63" customHeight="1" x14ac:dyDescent="0.25">
      <c r="A258" s="2" t="s">
        <v>654</v>
      </c>
      <c r="B258" s="446" t="s">
        <v>37</v>
      </c>
      <c r="C258" s="478"/>
      <c r="D258" s="479"/>
      <c r="E258" s="357" t="s">
        <v>1027</v>
      </c>
      <c r="F258" s="35"/>
    </row>
    <row r="259" spans="1:7" x14ac:dyDescent="0.25">
      <c r="A259" s="2" t="s">
        <v>654</v>
      </c>
      <c r="B259" s="480" t="s">
        <v>524</v>
      </c>
      <c r="C259" s="480"/>
      <c r="D259" s="481"/>
      <c r="E259" s="99"/>
    </row>
    <row r="260" spans="1:7" x14ac:dyDescent="0.25">
      <c r="A260" s="2" t="s">
        <v>654</v>
      </c>
      <c r="B260" s="477" t="s">
        <v>532</v>
      </c>
      <c r="C260" s="477"/>
      <c r="D260" s="477"/>
      <c r="E260" s="384">
        <v>40862</v>
      </c>
    </row>
    <row r="261" spans="1:7" x14ac:dyDescent="0.25">
      <c r="A261" s="2" t="s">
        <v>654</v>
      </c>
      <c r="B261" s="477" t="s">
        <v>533</v>
      </c>
      <c r="C261" s="477"/>
      <c r="D261" s="477"/>
      <c r="E261" s="384">
        <v>40892</v>
      </c>
    </row>
    <row r="262" spans="1:7" x14ac:dyDescent="0.25">
      <c r="F262" s="34"/>
    </row>
    <row r="263" spans="1:7" x14ac:dyDescent="0.25">
      <c r="A263" s="2" t="s">
        <v>654</v>
      </c>
      <c r="B263" s="466" t="s">
        <v>38</v>
      </c>
      <c r="C263" s="466"/>
      <c r="D263" s="466"/>
      <c r="E263" s="466"/>
      <c r="F263" s="466"/>
      <c r="G263" s="466"/>
    </row>
    <row r="264" spans="1:7" x14ac:dyDescent="0.25">
      <c r="A264" s="2" t="s">
        <v>654</v>
      </c>
      <c r="B264" s="241" t="s">
        <v>518</v>
      </c>
      <c r="C264" s="241" t="s">
        <v>519</v>
      </c>
      <c r="F264" s="34"/>
    </row>
    <row r="265" spans="1:7" x14ac:dyDescent="0.25">
      <c r="A265" s="2" t="s">
        <v>654</v>
      </c>
      <c r="B265" s="241"/>
      <c r="C265" s="385" t="s">
        <v>1027</v>
      </c>
    </row>
    <row r="266" spans="1:7" x14ac:dyDescent="0.25"/>
    <row r="267" spans="1:7" x14ac:dyDescent="0.25"/>
    <row r="268" spans="1:7" x14ac:dyDescent="0.25"/>
    <row r="269" spans="1:7" x14ac:dyDescent="0.25"/>
    <row r="270" spans="1:7" x14ac:dyDescent="0.25"/>
    <row r="271" spans="1:7" x14ac:dyDescent="0.25"/>
  </sheetData>
  <mergeCells count="107">
    <mergeCell ref="B169:D169"/>
    <mergeCell ref="B170:D170"/>
    <mergeCell ref="B171:D171"/>
    <mergeCell ref="B172:D172"/>
    <mergeCell ref="B136:F136"/>
    <mergeCell ref="D138:E138"/>
    <mergeCell ref="D139:E139"/>
    <mergeCell ref="B151:F151"/>
    <mergeCell ref="B263:G263"/>
    <mergeCell ref="B234:D234"/>
    <mergeCell ref="B235:D235"/>
    <mergeCell ref="B236:C236"/>
    <mergeCell ref="B239:D239"/>
    <mergeCell ref="B240:D240"/>
    <mergeCell ref="B247:D247"/>
    <mergeCell ref="B248:D248"/>
    <mergeCell ref="B244:D244"/>
    <mergeCell ref="B261:D261"/>
    <mergeCell ref="B257:D257"/>
    <mergeCell ref="B258:D258"/>
    <mergeCell ref="B259:D259"/>
    <mergeCell ref="B260:D260"/>
    <mergeCell ref="B253:D253"/>
    <mergeCell ref="B254:F254"/>
    <mergeCell ref="B181:C181"/>
    <mergeCell ref="B182:C182"/>
    <mergeCell ref="B184:C184"/>
    <mergeCell ref="B183:C183"/>
    <mergeCell ref="B177:C177"/>
    <mergeCell ref="B178:C178"/>
    <mergeCell ref="B179:C179"/>
    <mergeCell ref="B180:C180"/>
    <mergeCell ref="B173:D173"/>
    <mergeCell ref="B174:E174"/>
    <mergeCell ref="B176:F176"/>
    <mergeCell ref="B55:F55"/>
    <mergeCell ref="B35:C35"/>
    <mergeCell ref="B36:C36"/>
    <mergeCell ref="B37:C37"/>
    <mergeCell ref="B90:F90"/>
    <mergeCell ref="B114:F114"/>
    <mergeCell ref="B62:F62"/>
    <mergeCell ref="B25:C25"/>
    <mergeCell ref="B26:C26"/>
    <mergeCell ref="B30:D30"/>
    <mergeCell ref="B31:D31"/>
    <mergeCell ref="B32:D32"/>
    <mergeCell ref="B122:F122"/>
    <mergeCell ref="B121:F121"/>
    <mergeCell ref="B89:D89"/>
    <mergeCell ref="B88:D88"/>
    <mergeCell ref="C91:G91"/>
    <mergeCell ref="B99:G99"/>
    <mergeCell ref="B119:D119"/>
    <mergeCell ref="B124:F124"/>
    <mergeCell ref="B168:F168"/>
    <mergeCell ref="B134:F134"/>
    <mergeCell ref="B104:G104"/>
    <mergeCell ref="B100:D100"/>
    <mergeCell ref="B101:D101"/>
    <mergeCell ref="B102:D102"/>
    <mergeCell ref="C131:E131"/>
    <mergeCell ref="B118:D118"/>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18:D18"/>
    <mergeCell ref="B39:F39"/>
    <mergeCell ref="B185:C185"/>
    <mergeCell ref="B251:D251"/>
    <mergeCell ref="B252:D252"/>
    <mergeCell ref="B245:D245"/>
    <mergeCell ref="B246:D246"/>
    <mergeCell ref="B187:D187"/>
    <mergeCell ref="B188:D188"/>
    <mergeCell ref="B212:D212"/>
    <mergeCell ref="B213:D213"/>
    <mergeCell ref="B198:D198"/>
    <mergeCell ref="B226:C226"/>
    <mergeCell ref="B227:C227"/>
    <mergeCell ref="B228:C228"/>
    <mergeCell ref="B249:D249"/>
    <mergeCell ref="B250:D250"/>
    <mergeCell ref="D226:F226"/>
    <mergeCell ref="C229:D229"/>
    <mergeCell ref="C230:D230"/>
    <mergeCell ref="C231:D231"/>
    <mergeCell ref="C222:D222"/>
  </mergeCells>
  <phoneticPr fontId="0" type="noConversion"/>
  <pageMargins left="0.75" right="0.75" top="1" bottom="1" header="0.5" footer="0.5"/>
  <pageSetup scale="75" fitToWidth="0" fitToHeight="0" orientation="portrait" r:id="rId1"/>
  <headerFooter alignWithMargins="0">
    <oddHeader>&amp;CCommon Data Set 2011-2012</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69"/>
  <sheetViews>
    <sheetView showGridLines="0" showRuler="0" zoomScaleNormal="100" workbookViewId="0">
      <selection sqref="A1:G1"/>
    </sheetView>
  </sheetViews>
  <sheetFormatPr defaultColWidth="0" defaultRowHeight="13.2" zeroHeight="1" x14ac:dyDescent="0.25"/>
  <cols>
    <col min="1" max="1" width="4.44140625" style="281" customWidth="1"/>
    <col min="2" max="2" width="22.6640625" style="287" customWidth="1"/>
    <col min="3" max="7" width="12.6640625" style="287" customWidth="1"/>
    <col min="8" max="8" width="9.109375" customWidth="1"/>
  </cols>
  <sheetData>
    <row r="1" spans="1:7" ht="17.399999999999999" x14ac:dyDescent="0.25">
      <c r="A1" s="438" t="s">
        <v>534</v>
      </c>
      <c r="B1" s="438"/>
      <c r="C1" s="438"/>
      <c r="D1" s="438"/>
      <c r="E1" s="438"/>
      <c r="F1" s="438"/>
      <c r="G1" s="438"/>
    </row>
    <row r="2" spans="1:7" x14ac:dyDescent="0.25"/>
    <row r="3" spans="1:7" ht="15.6" x14ac:dyDescent="0.3">
      <c r="B3" s="25" t="s">
        <v>535</v>
      </c>
    </row>
    <row r="4" spans="1:7" x14ac:dyDescent="0.25">
      <c r="A4" s="288" t="s">
        <v>71</v>
      </c>
      <c r="B4" s="485"/>
      <c r="C4" s="486"/>
      <c r="D4" s="487"/>
      <c r="E4" s="35" t="s">
        <v>518</v>
      </c>
      <c r="F4" s="35" t="s">
        <v>519</v>
      </c>
      <c r="G4" s="104"/>
    </row>
    <row r="5" spans="1:7" ht="26.25" customHeight="1" x14ac:dyDescent="0.25">
      <c r="A5" s="288"/>
      <c r="B5" s="442" t="s">
        <v>69</v>
      </c>
      <c r="C5" s="443"/>
      <c r="D5" s="444"/>
      <c r="E5" s="357" t="s">
        <v>1021</v>
      </c>
      <c r="F5" s="35"/>
      <c r="G5" s="47"/>
    </row>
    <row r="6" spans="1:7" ht="41.25" customHeight="1" x14ac:dyDescent="0.25">
      <c r="A6" s="288"/>
      <c r="B6" s="442" t="s">
        <v>70</v>
      </c>
      <c r="C6" s="443"/>
      <c r="D6" s="444"/>
      <c r="E6" s="357" t="s">
        <v>1021</v>
      </c>
      <c r="F6" s="35"/>
      <c r="G6" s="34"/>
    </row>
    <row r="7" spans="1:7" x14ac:dyDescent="0.25">
      <c r="B7" s="193"/>
      <c r="C7" s="193"/>
      <c r="D7" s="193"/>
      <c r="E7" s="99"/>
      <c r="F7" s="99"/>
      <c r="G7" s="34"/>
    </row>
    <row r="8" spans="1:7" ht="29.25" customHeight="1" x14ac:dyDescent="0.25">
      <c r="A8" s="288" t="s">
        <v>72</v>
      </c>
      <c r="B8" s="557" t="s">
        <v>990</v>
      </c>
      <c r="C8" s="557"/>
      <c r="D8" s="557"/>
      <c r="E8" s="557"/>
      <c r="F8" s="557"/>
      <c r="G8" s="557"/>
    </row>
    <row r="9" spans="1:7" ht="26.4" x14ac:dyDescent="0.25">
      <c r="A9" s="288" t="s">
        <v>72</v>
      </c>
      <c r="B9" s="105"/>
      <c r="C9" s="300" t="s">
        <v>536</v>
      </c>
      <c r="D9" s="300" t="s">
        <v>286</v>
      </c>
      <c r="E9" s="300" t="s">
        <v>287</v>
      </c>
      <c r="F9" s="102"/>
    </row>
    <row r="10" spans="1:7" x14ac:dyDescent="0.25">
      <c r="A10" s="288" t="s">
        <v>72</v>
      </c>
      <c r="B10" s="278" t="s">
        <v>264</v>
      </c>
      <c r="C10" s="386">
        <v>1203</v>
      </c>
      <c r="D10" s="386">
        <v>522</v>
      </c>
      <c r="E10" s="386">
        <v>267</v>
      </c>
      <c r="F10" s="103"/>
    </row>
    <row r="11" spans="1:7" x14ac:dyDescent="0.25">
      <c r="A11" s="288" t="s">
        <v>72</v>
      </c>
      <c r="B11" s="278" t="s">
        <v>265</v>
      </c>
      <c r="C11" s="386">
        <v>1639</v>
      </c>
      <c r="D11" s="386">
        <v>722</v>
      </c>
      <c r="E11" s="386">
        <v>376</v>
      </c>
      <c r="F11" s="103"/>
    </row>
    <row r="12" spans="1:7" x14ac:dyDescent="0.25">
      <c r="A12" s="288" t="s">
        <v>72</v>
      </c>
      <c r="B12" s="279" t="s">
        <v>288</v>
      </c>
      <c r="C12" s="387">
        <f>SUM(C10:C11)</f>
        <v>2842</v>
      </c>
      <c r="D12" s="387">
        <f>SUM(D10:D11)</f>
        <v>1244</v>
      </c>
      <c r="E12" s="387">
        <f>SUM(E10:E11)</f>
        <v>643</v>
      </c>
      <c r="F12" s="103"/>
    </row>
    <row r="13" spans="1:7" x14ac:dyDescent="0.25"/>
    <row r="14" spans="1:7" ht="15.6" x14ac:dyDescent="0.25">
      <c r="B14" s="560" t="s">
        <v>289</v>
      </c>
      <c r="C14" s="553"/>
    </row>
    <row r="15" spans="1:7" x14ac:dyDescent="0.25">
      <c r="A15" s="288" t="s">
        <v>73</v>
      </c>
      <c r="B15" s="561" t="s">
        <v>290</v>
      </c>
      <c r="C15" s="561"/>
      <c r="D15" s="561"/>
    </row>
    <row r="16" spans="1:7" x14ac:dyDescent="0.25">
      <c r="A16" s="288" t="s">
        <v>73</v>
      </c>
      <c r="B16" s="286" t="s">
        <v>291</v>
      </c>
      <c r="C16" s="340" t="s">
        <v>1021</v>
      </c>
    </row>
    <row r="17" spans="1:7" ht="15" x14ac:dyDescent="0.25">
      <c r="A17" s="288" t="s">
        <v>73</v>
      </c>
      <c r="B17" s="286" t="s">
        <v>76</v>
      </c>
      <c r="C17" s="388"/>
    </row>
    <row r="18" spans="1:7" x14ac:dyDescent="0.25">
      <c r="A18" s="288" t="s">
        <v>73</v>
      </c>
      <c r="B18" s="286" t="s">
        <v>292</v>
      </c>
      <c r="C18" s="340" t="s">
        <v>1021</v>
      </c>
    </row>
    <row r="19" spans="1:7" ht="15" x14ac:dyDescent="0.25">
      <c r="A19" s="288" t="s">
        <v>73</v>
      </c>
      <c r="B19" s="286" t="s">
        <v>293</v>
      </c>
      <c r="C19" s="388"/>
    </row>
    <row r="20" spans="1:7" x14ac:dyDescent="0.25"/>
    <row r="21" spans="1:7" ht="12.75" customHeight="1" x14ac:dyDescent="0.25">
      <c r="A21" s="288" t="s">
        <v>74</v>
      </c>
      <c r="B21" s="485"/>
      <c r="C21" s="486"/>
      <c r="D21" s="487"/>
      <c r="E21" s="35" t="s">
        <v>518</v>
      </c>
      <c r="F21" s="35" t="s">
        <v>519</v>
      </c>
      <c r="G21" s="31"/>
    </row>
    <row r="22" spans="1:7" ht="40.5" customHeight="1" x14ac:dyDescent="0.25">
      <c r="A22" s="288" t="s">
        <v>74</v>
      </c>
      <c r="B22" s="442" t="s">
        <v>294</v>
      </c>
      <c r="C22" s="443"/>
      <c r="D22" s="444"/>
      <c r="E22" s="35"/>
      <c r="F22" s="357" t="s">
        <v>1021</v>
      </c>
      <c r="G22" s="31"/>
    </row>
    <row r="23" spans="1:7" ht="24.75" customHeight="1" x14ac:dyDescent="0.25">
      <c r="A23" s="288" t="s">
        <v>74</v>
      </c>
      <c r="B23" s="559" t="s">
        <v>77</v>
      </c>
      <c r="C23" s="559"/>
      <c r="D23" s="559"/>
      <c r="E23" s="308"/>
      <c r="F23" s="99"/>
      <c r="G23" s="31"/>
    </row>
    <row r="24" spans="1:7" x14ac:dyDescent="0.25"/>
    <row r="25" spans="1:7" x14ac:dyDescent="0.25">
      <c r="A25" s="288" t="s">
        <v>75</v>
      </c>
      <c r="B25" s="558" t="s">
        <v>501</v>
      </c>
      <c r="C25" s="522"/>
      <c r="D25" s="522"/>
      <c r="E25" s="522"/>
      <c r="F25" s="282"/>
    </row>
    <row r="26" spans="1:7" ht="20.399999999999999" x14ac:dyDescent="0.25">
      <c r="A26" s="288" t="s">
        <v>75</v>
      </c>
      <c r="B26" s="284"/>
      <c r="C26" s="107" t="s">
        <v>502</v>
      </c>
      <c r="D26" s="107" t="s">
        <v>503</v>
      </c>
      <c r="E26" s="107" t="s">
        <v>504</v>
      </c>
      <c r="F26" s="107" t="s">
        <v>505</v>
      </c>
      <c r="G26" s="107" t="s">
        <v>506</v>
      </c>
    </row>
    <row r="27" spans="1:7" x14ac:dyDescent="0.25">
      <c r="A27" s="288" t="s">
        <v>75</v>
      </c>
      <c r="B27" s="280" t="s">
        <v>507</v>
      </c>
      <c r="C27" s="357"/>
      <c r="D27" s="357"/>
      <c r="E27" s="357" t="s">
        <v>1021</v>
      </c>
      <c r="F27" s="357"/>
      <c r="G27" s="357"/>
    </row>
    <row r="28" spans="1:7" x14ac:dyDescent="0.25">
      <c r="A28" s="288" t="s">
        <v>75</v>
      </c>
      <c r="B28" s="280" t="s">
        <v>508</v>
      </c>
      <c r="C28" s="357" t="s">
        <v>1021</v>
      </c>
      <c r="D28" s="357"/>
      <c r="E28" s="357"/>
      <c r="F28" s="357"/>
      <c r="G28" s="357"/>
    </row>
    <row r="29" spans="1:7" ht="26.4" x14ac:dyDescent="0.25">
      <c r="A29" s="288" t="s">
        <v>75</v>
      </c>
      <c r="B29" s="280" t="s">
        <v>509</v>
      </c>
      <c r="C29" s="357"/>
      <c r="D29" s="357"/>
      <c r="E29" s="357" t="s">
        <v>1021</v>
      </c>
      <c r="F29" s="357"/>
      <c r="G29" s="357"/>
    </row>
    <row r="30" spans="1:7" x14ac:dyDescent="0.25">
      <c r="A30" s="288" t="s">
        <v>75</v>
      </c>
      <c r="B30" s="280" t="s">
        <v>959</v>
      </c>
      <c r="C30" s="357"/>
      <c r="D30" s="357"/>
      <c r="E30" s="357"/>
      <c r="F30" s="357" t="s">
        <v>1021</v>
      </c>
      <c r="G30" s="357"/>
    </row>
    <row r="31" spans="1:7" x14ac:dyDescent="0.25">
      <c r="A31" s="288" t="s">
        <v>75</v>
      </c>
      <c r="B31" s="280" t="s">
        <v>957</v>
      </c>
      <c r="C31" s="357"/>
      <c r="D31" s="357"/>
      <c r="E31" s="357" t="s">
        <v>1021</v>
      </c>
      <c r="F31" s="357"/>
      <c r="G31" s="357"/>
    </row>
    <row r="32" spans="1:7" ht="40.5" customHeight="1" x14ac:dyDescent="0.25">
      <c r="A32" s="288" t="s">
        <v>75</v>
      </c>
      <c r="B32" s="280" t="s">
        <v>510</v>
      </c>
      <c r="C32" s="357" t="s">
        <v>1021</v>
      </c>
      <c r="D32" s="357"/>
      <c r="E32" s="357"/>
      <c r="F32" s="357"/>
      <c r="G32" s="357"/>
    </row>
    <row r="33" spans="1:7" x14ac:dyDescent="0.25"/>
    <row r="34" spans="1:7" ht="27" customHeight="1" x14ac:dyDescent="0.25">
      <c r="A34" s="288" t="s">
        <v>80</v>
      </c>
      <c r="B34" s="559" t="s">
        <v>78</v>
      </c>
      <c r="C34" s="559"/>
      <c r="D34" s="559"/>
      <c r="E34" s="389">
        <v>3</v>
      </c>
      <c r="F34" s="302"/>
      <c r="G34" s="31"/>
    </row>
    <row r="35" spans="1:7" x14ac:dyDescent="0.25"/>
    <row r="36" spans="1:7" ht="26.25" customHeight="1" x14ac:dyDescent="0.25">
      <c r="A36" s="288" t="s">
        <v>81</v>
      </c>
      <c r="B36" s="559" t="s">
        <v>79</v>
      </c>
      <c r="C36" s="559"/>
      <c r="D36" s="559"/>
      <c r="E36" s="389">
        <v>2.75</v>
      </c>
      <c r="F36" s="302"/>
      <c r="G36" s="31"/>
    </row>
    <row r="37" spans="1:7" x14ac:dyDescent="0.25"/>
    <row r="38" spans="1:7" ht="12.75" customHeight="1" x14ac:dyDescent="0.25">
      <c r="A38" s="288" t="s">
        <v>82</v>
      </c>
      <c r="B38" s="562" t="s">
        <v>511</v>
      </c>
      <c r="C38" s="563"/>
      <c r="D38" s="563"/>
      <c r="E38" s="563"/>
      <c r="F38" s="563"/>
      <c r="G38" s="564"/>
    </row>
    <row r="39" spans="1:7" x14ac:dyDescent="0.25">
      <c r="A39" s="288"/>
      <c r="B39" s="565"/>
      <c r="C39" s="566"/>
      <c r="D39" s="566"/>
      <c r="E39" s="566"/>
      <c r="F39" s="566"/>
      <c r="G39" s="567"/>
    </row>
    <row r="40" spans="1:7" x14ac:dyDescent="0.25"/>
    <row r="41" spans="1:7" ht="37.5" customHeight="1" x14ac:dyDescent="0.25">
      <c r="A41" s="288" t="s">
        <v>84</v>
      </c>
      <c r="B41" s="566" t="s">
        <v>83</v>
      </c>
      <c r="C41" s="566"/>
      <c r="D41" s="566"/>
      <c r="E41" s="566"/>
      <c r="F41" s="566"/>
      <c r="G41" s="566"/>
    </row>
    <row r="42" spans="1:7" ht="20.399999999999999" x14ac:dyDescent="0.25">
      <c r="A42" s="288" t="s">
        <v>84</v>
      </c>
      <c r="B42" s="284"/>
      <c r="C42" s="191" t="s">
        <v>512</v>
      </c>
      <c r="D42" s="390" t="s">
        <v>513</v>
      </c>
      <c r="E42" s="390" t="s">
        <v>514</v>
      </c>
      <c r="F42" s="390" t="s">
        <v>515</v>
      </c>
      <c r="G42" s="191" t="s">
        <v>516</v>
      </c>
    </row>
    <row r="43" spans="1:7" x14ac:dyDescent="0.25">
      <c r="A43" s="288" t="s">
        <v>84</v>
      </c>
      <c r="B43" s="285" t="s">
        <v>291</v>
      </c>
      <c r="C43" s="108"/>
      <c r="D43" s="391">
        <v>40634</v>
      </c>
      <c r="E43" s="391"/>
      <c r="F43" s="391">
        <v>40664</v>
      </c>
      <c r="G43" s="89"/>
    </row>
    <row r="44" spans="1:7" x14ac:dyDescent="0.25">
      <c r="A44" s="288" t="s">
        <v>84</v>
      </c>
      <c r="B44" s="285" t="s">
        <v>76</v>
      </c>
      <c r="C44" s="303"/>
      <c r="D44" s="304"/>
      <c r="E44" s="304"/>
      <c r="F44" s="304"/>
      <c r="G44" s="305"/>
    </row>
    <row r="45" spans="1:7" ht="39.6" x14ac:dyDescent="0.25">
      <c r="A45" s="288" t="s">
        <v>84</v>
      </c>
      <c r="B45" s="285" t="s">
        <v>292</v>
      </c>
      <c r="C45" s="108"/>
      <c r="D45" s="391">
        <v>40848</v>
      </c>
      <c r="E45" s="391"/>
      <c r="F45" s="392" t="s">
        <v>1022</v>
      </c>
      <c r="G45" s="89"/>
    </row>
    <row r="46" spans="1:7" x14ac:dyDescent="0.25">
      <c r="A46" s="288" t="s">
        <v>84</v>
      </c>
      <c r="B46" s="285" t="s">
        <v>293</v>
      </c>
      <c r="C46" s="303"/>
      <c r="D46" s="304"/>
      <c r="E46" s="304"/>
      <c r="F46" s="304"/>
      <c r="G46" s="305"/>
    </row>
    <row r="47" spans="1:7" x14ac:dyDescent="0.25"/>
    <row r="48" spans="1:7" ht="12.75" customHeight="1" x14ac:dyDescent="0.25">
      <c r="A48" s="288" t="s">
        <v>85</v>
      </c>
      <c r="B48" s="485"/>
      <c r="C48" s="486"/>
      <c r="D48" s="487"/>
      <c r="E48" s="35" t="s">
        <v>518</v>
      </c>
      <c r="F48" s="35" t="s">
        <v>519</v>
      </c>
      <c r="G48" s="104"/>
    </row>
    <row r="49" spans="1:7" ht="26.25" customHeight="1" x14ac:dyDescent="0.25">
      <c r="A49" s="288" t="s">
        <v>85</v>
      </c>
      <c r="B49" s="442" t="s">
        <v>66</v>
      </c>
      <c r="C49" s="443"/>
      <c r="D49" s="444"/>
      <c r="E49" s="307"/>
      <c r="F49" s="307"/>
      <c r="G49" s="47"/>
    </row>
    <row r="50" spans="1:7" x14ac:dyDescent="0.25">
      <c r="B50" s="193"/>
      <c r="C50" s="193"/>
      <c r="D50" s="193"/>
      <c r="E50" s="99"/>
      <c r="F50" s="99"/>
    </row>
    <row r="51" spans="1:7" ht="12.75" customHeight="1" x14ac:dyDescent="0.25">
      <c r="A51" s="288" t="s">
        <v>86</v>
      </c>
      <c r="B51" s="562" t="s">
        <v>87</v>
      </c>
      <c r="C51" s="563"/>
      <c r="D51" s="563"/>
      <c r="E51" s="563"/>
      <c r="F51" s="563"/>
      <c r="G51" s="564"/>
    </row>
    <row r="52" spans="1:7" x14ac:dyDescent="0.25">
      <c r="A52" s="288"/>
      <c r="B52" s="565"/>
      <c r="C52" s="566"/>
      <c r="D52" s="566"/>
      <c r="E52" s="566"/>
      <c r="F52" s="566"/>
      <c r="G52" s="567"/>
    </row>
    <row r="53" spans="1:7" x14ac:dyDescent="0.25"/>
    <row r="54" spans="1:7" ht="15.6" x14ac:dyDescent="0.25">
      <c r="B54" s="560" t="s">
        <v>88</v>
      </c>
      <c r="C54" s="553"/>
    </row>
    <row r="55" spans="1:7" ht="27.75" customHeight="1" x14ac:dyDescent="0.25">
      <c r="A55" s="288" t="s">
        <v>89</v>
      </c>
      <c r="B55" s="559" t="s">
        <v>90</v>
      </c>
      <c r="C55" s="559"/>
      <c r="D55" s="559"/>
      <c r="E55" s="389" t="s">
        <v>1023</v>
      </c>
      <c r="G55" s="31"/>
    </row>
    <row r="56" spans="1:7" x14ac:dyDescent="0.25"/>
    <row r="57" spans="1:7" x14ac:dyDescent="0.25">
      <c r="A57" s="288" t="s">
        <v>854</v>
      </c>
      <c r="B57" s="485"/>
      <c r="C57" s="486"/>
      <c r="D57" s="487"/>
      <c r="E57" s="35" t="s">
        <v>67</v>
      </c>
      <c r="F57" s="35" t="s">
        <v>91</v>
      </c>
    </row>
    <row r="58" spans="1:7" ht="26.25" customHeight="1" x14ac:dyDescent="0.25">
      <c r="A58" s="288" t="s">
        <v>854</v>
      </c>
      <c r="B58" s="442" t="s">
        <v>853</v>
      </c>
      <c r="C58" s="443"/>
      <c r="D58" s="444"/>
      <c r="E58" s="357">
        <v>70</v>
      </c>
      <c r="F58" s="357" t="s">
        <v>1024</v>
      </c>
    </row>
    <row r="59" spans="1:7" x14ac:dyDescent="0.25"/>
    <row r="60" spans="1:7" x14ac:dyDescent="0.25">
      <c r="A60" s="288" t="s">
        <v>856</v>
      </c>
      <c r="B60" s="485"/>
      <c r="C60" s="486"/>
      <c r="D60" s="487"/>
      <c r="E60" s="35" t="s">
        <v>67</v>
      </c>
      <c r="F60" s="35" t="s">
        <v>91</v>
      </c>
    </row>
    <row r="61" spans="1:7" ht="27" customHeight="1" x14ac:dyDescent="0.25">
      <c r="A61" s="288" t="s">
        <v>856</v>
      </c>
      <c r="B61" s="442" t="s">
        <v>855</v>
      </c>
      <c r="C61" s="443"/>
      <c r="D61" s="444"/>
      <c r="E61" s="357">
        <v>90</v>
      </c>
      <c r="F61" s="357" t="s">
        <v>1024</v>
      </c>
    </row>
    <row r="62" spans="1:7" x14ac:dyDescent="0.25">
      <c r="B62" s="277"/>
      <c r="C62" s="277"/>
      <c r="D62" s="277"/>
      <c r="E62" s="277"/>
      <c r="F62" s="277"/>
      <c r="G62" s="277"/>
    </row>
    <row r="63" spans="1:7" ht="27.75" customHeight="1" x14ac:dyDescent="0.25">
      <c r="A63" s="288" t="s">
        <v>857</v>
      </c>
      <c r="B63" s="559" t="s">
        <v>68</v>
      </c>
      <c r="C63" s="559"/>
      <c r="D63" s="559"/>
      <c r="E63" s="306"/>
      <c r="F63" s="283"/>
      <c r="G63" s="31"/>
    </row>
    <row r="64" spans="1:7" x14ac:dyDescent="0.25">
      <c r="A64" s="288"/>
      <c r="B64" s="283"/>
      <c r="C64" s="283"/>
      <c r="D64" s="283"/>
      <c r="E64" s="283"/>
      <c r="F64" s="283"/>
      <c r="G64" s="31"/>
    </row>
    <row r="65" spans="1:7" ht="26.25" customHeight="1" x14ac:dyDescent="0.25">
      <c r="A65" s="288" t="s">
        <v>858</v>
      </c>
      <c r="B65" s="559" t="s">
        <v>859</v>
      </c>
      <c r="C65" s="559"/>
      <c r="D65" s="559"/>
      <c r="E65" s="393">
        <v>30</v>
      </c>
      <c r="F65" s="283"/>
      <c r="G65" s="31"/>
    </row>
    <row r="66" spans="1:7" x14ac:dyDescent="0.25">
      <c r="A66" s="288"/>
      <c r="B66" s="283"/>
      <c r="C66" s="283"/>
      <c r="D66" s="283"/>
      <c r="E66" s="283"/>
      <c r="F66" s="283"/>
      <c r="G66" s="31"/>
    </row>
    <row r="67" spans="1:7" ht="12.75" customHeight="1" x14ac:dyDescent="0.25">
      <c r="A67" s="288" t="s">
        <v>860</v>
      </c>
      <c r="B67" s="562" t="s">
        <v>1067</v>
      </c>
      <c r="C67" s="563"/>
      <c r="D67" s="563"/>
      <c r="E67" s="563"/>
      <c r="F67" s="563"/>
      <c r="G67" s="564"/>
    </row>
    <row r="68" spans="1:7" x14ac:dyDescent="0.25">
      <c r="A68" s="288"/>
      <c r="B68" s="565"/>
      <c r="C68" s="566"/>
      <c r="D68" s="566"/>
      <c r="E68" s="566"/>
      <c r="F68" s="566"/>
      <c r="G68" s="567"/>
    </row>
    <row r="69" spans="1:7" x14ac:dyDescent="0.25"/>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0"/>
  <sheetViews>
    <sheetView showGridLines="0" showRuler="0" zoomScaleNormal="100" workbookViewId="0">
      <selection sqref="A1:C1"/>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438" t="s">
        <v>834</v>
      </c>
      <c r="B1" s="438"/>
      <c r="C1" s="438"/>
    </row>
    <row r="2" spans="1:3" ht="28.5" customHeight="1" x14ac:dyDescent="0.25">
      <c r="A2" s="2" t="s">
        <v>684</v>
      </c>
      <c r="B2" s="568" t="s">
        <v>835</v>
      </c>
      <c r="C2" s="569"/>
    </row>
    <row r="3" spans="1:3" x14ac:dyDescent="0.25">
      <c r="A3" s="2" t="s">
        <v>684</v>
      </c>
      <c r="B3" s="9" t="s">
        <v>836</v>
      </c>
      <c r="C3" s="394" t="s">
        <v>1027</v>
      </c>
    </row>
    <row r="4" spans="1:3" x14ac:dyDescent="0.25">
      <c r="A4" s="2" t="s">
        <v>684</v>
      </c>
      <c r="B4" s="185" t="s">
        <v>476</v>
      </c>
      <c r="C4" s="394"/>
    </row>
    <row r="5" spans="1:3" x14ac:dyDescent="0.25">
      <c r="A5" s="2" t="s">
        <v>684</v>
      </c>
      <c r="B5" s="9" t="s">
        <v>837</v>
      </c>
      <c r="C5" s="394" t="s">
        <v>1027</v>
      </c>
    </row>
    <row r="6" spans="1:3" x14ac:dyDescent="0.25">
      <c r="A6" s="2" t="s">
        <v>684</v>
      </c>
      <c r="B6" s="9" t="s">
        <v>838</v>
      </c>
      <c r="C6" s="394" t="s">
        <v>1027</v>
      </c>
    </row>
    <row r="7" spans="1:3" x14ac:dyDescent="0.25">
      <c r="A7" s="2" t="s">
        <v>684</v>
      </c>
      <c r="B7" s="9" t="s">
        <v>839</v>
      </c>
      <c r="C7" s="394" t="s">
        <v>1027</v>
      </c>
    </row>
    <row r="8" spans="1:3" x14ac:dyDescent="0.25">
      <c r="A8" s="2" t="s">
        <v>684</v>
      </c>
      <c r="B8" s="9" t="s">
        <v>840</v>
      </c>
      <c r="C8" s="394" t="s">
        <v>1027</v>
      </c>
    </row>
    <row r="9" spans="1:3" x14ac:dyDescent="0.25">
      <c r="A9" s="2" t="s">
        <v>684</v>
      </c>
      <c r="B9" s="9" t="s">
        <v>841</v>
      </c>
      <c r="C9" s="394" t="s">
        <v>1027</v>
      </c>
    </row>
    <row r="10" spans="1:3" x14ac:dyDescent="0.25">
      <c r="A10" s="2" t="s">
        <v>684</v>
      </c>
      <c r="B10" s="9" t="s">
        <v>46</v>
      </c>
      <c r="C10" s="394"/>
    </row>
    <row r="11" spans="1:3" x14ac:dyDescent="0.25">
      <c r="A11" s="2" t="s">
        <v>684</v>
      </c>
      <c r="B11" s="9" t="s">
        <v>47</v>
      </c>
      <c r="C11" s="394" t="s">
        <v>1027</v>
      </c>
    </row>
    <row r="12" spans="1:3" x14ac:dyDescent="0.25">
      <c r="A12" s="2" t="s">
        <v>684</v>
      </c>
      <c r="B12" s="9" t="s">
        <v>48</v>
      </c>
      <c r="C12" s="394" t="s">
        <v>1027</v>
      </c>
    </row>
    <row r="13" spans="1:3" x14ac:dyDescent="0.25">
      <c r="A13" s="2" t="s">
        <v>684</v>
      </c>
      <c r="B13" s="9" t="s">
        <v>49</v>
      </c>
      <c r="C13" s="394" t="s">
        <v>1027</v>
      </c>
    </row>
    <row r="14" spans="1:3" x14ac:dyDescent="0.25">
      <c r="A14" s="2" t="s">
        <v>684</v>
      </c>
      <c r="B14" s="9" t="s">
        <v>50</v>
      </c>
      <c r="C14" s="394" t="s">
        <v>1027</v>
      </c>
    </row>
    <row r="15" spans="1:3" x14ac:dyDescent="0.25">
      <c r="A15" s="2" t="s">
        <v>684</v>
      </c>
      <c r="B15" s="9" t="s">
        <v>51</v>
      </c>
      <c r="C15" s="394"/>
    </row>
    <row r="16" spans="1:3" x14ac:dyDescent="0.25">
      <c r="A16" s="2" t="s">
        <v>684</v>
      </c>
      <c r="B16" s="9" t="s">
        <v>52</v>
      </c>
      <c r="C16" s="394" t="s">
        <v>1027</v>
      </c>
    </row>
    <row r="17" spans="1:3" x14ac:dyDescent="0.25">
      <c r="A17" s="2" t="s">
        <v>684</v>
      </c>
      <c r="B17" s="9" t="s">
        <v>53</v>
      </c>
      <c r="C17" s="394" t="s">
        <v>1027</v>
      </c>
    </row>
    <row r="18" spans="1:3" x14ac:dyDescent="0.25">
      <c r="A18" s="2" t="s">
        <v>684</v>
      </c>
      <c r="B18" s="9" t="s">
        <v>54</v>
      </c>
      <c r="C18" s="394" t="s">
        <v>1027</v>
      </c>
    </row>
    <row r="19" spans="1:3" x14ac:dyDescent="0.25">
      <c r="A19" s="2" t="s">
        <v>684</v>
      </c>
      <c r="B19" s="9" t="s">
        <v>55</v>
      </c>
      <c r="C19" s="395"/>
    </row>
    <row r="20" spans="1:3" x14ac:dyDescent="0.25">
      <c r="A20" s="2" t="s">
        <v>684</v>
      </c>
      <c r="B20" s="82" t="s">
        <v>56</v>
      </c>
      <c r="C20" s="394" t="s">
        <v>1027</v>
      </c>
    </row>
    <row r="21" spans="1:3" x14ac:dyDescent="0.25">
      <c r="B21" s="570"/>
      <c r="C21" s="506"/>
    </row>
    <row r="22" spans="1:3" x14ac:dyDescent="0.25">
      <c r="B22" s="6"/>
      <c r="C22" s="6"/>
    </row>
    <row r="23" spans="1:3" x14ac:dyDescent="0.25">
      <c r="A23" s="2" t="s">
        <v>685</v>
      </c>
      <c r="B23" s="3" t="s">
        <v>776</v>
      </c>
    </row>
    <row r="24" spans="1:3" x14ac:dyDescent="0.25"/>
    <row r="25" spans="1:3" ht="24.75" customHeight="1" x14ac:dyDescent="0.25">
      <c r="A25" s="83" t="s">
        <v>686</v>
      </c>
      <c r="B25" s="30" t="s">
        <v>57</v>
      </c>
      <c r="C25" s="30"/>
    </row>
    <row r="26" spans="1:3" x14ac:dyDescent="0.25">
      <c r="A26" s="83" t="s">
        <v>686</v>
      </c>
      <c r="B26" s="9" t="s">
        <v>58</v>
      </c>
      <c r="C26" s="394" t="s">
        <v>1027</v>
      </c>
    </row>
    <row r="27" spans="1:3" x14ac:dyDescent="0.25">
      <c r="A27" s="83" t="s">
        <v>686</v>
      </c>
      <c r="B27" s="9" t="s">
        <v>59</v>
      </c>
      <c r="C27" s="394" t="s">
        <v>1027</v>
      </c>
    </row>
    <row r="28" spans="1:3" x14ac:dyDescent="0.25">
      <c r="A28" s="83" t="s">
        <v>686</v>
      </c>
      <c r="B28" s="9" t="s">
        <v>60</v>
      </c>
      <c r="C28" s="394" t="s">
        <v>1027</v>
      </c>
    </row>
    <row r="29" spans="1:3" x14ac:dyDescent="0.25">
      <c r="A29" s="83" t="s">
        <v>686</v>
      </c>
      <c r="B29" s="9" t="s">
        <v>61</v>
      </c>
      <c r="C29" s="394" t="s">
        <v>1027</v>
      </c>
    </row>
    <row r="30" spans="1:3" x14ac:dyDescent="0.25">
      <c r="A30" s="83" t="s">
        <v>686</v>
      </c>
      <c r="B30" s="9" t="s">
        <v>946</v>
      </c>
      <c r="C30" s="394" t="s">
        <v>1027</v>
      </c>
    </row>
    <row r="31" spans="1:3" x14ac:dyDescent="0.25">
      <c r="A31" s="83" t="s">
        <v>686</v>
      </c>
      <c r="B31" s="9" t="s">
        <v>62</v>
      </c>
      <c r="C31" s="394" t="s">
        <v>1027</v>
      </c>
    </row>
    <row r="32" spans="1:3" x14ac:dyDescent="0.25">
      <c r="A32" s="83" t="s">
        <v>686</v>
      </c>
      <c r="B32" s="9" t="s">
        <v>942</v>
      </c>
      <c r="C32" s="394" t="s">
        <v>1027</v>
      </c>
    </row>
    <row r="33" spans="1:3" x14ac:dyDescent="0.25">
      <c r="A33" s="83" t="s">
        <v>686</v>
      </c>
      <c r="B33" s="9" t="s">
        <v>63</v>
      </c>
      <c r="C33" s="394" t="s">
        <v>1027</v>
      </c>
    </row>
    <row r="34" spans="1:3" x14ac:dyDescent="0.25">
      <c r="A34" s="83" t="s">
        <v>686</v>
      </c>
      <c r="B34" s="9" t="s">
        <v>64</v>
      </c>
      <c r="C34" s="394" t="s">
        <v>1027</v>
      </c>
    </row>
    <row r="35" spans="1:3" x14ac:dyDescent="0.25">
      <c r="A35" s="83" t="s">
        <v>686</v>
      </c>
      <c r="B35" s="9" t="s">
        <v>65</v>
      </c>
      <c r="C35" s="394" t="s">
        <v>1027</v>
      </c>
    </row>
    <row r="36" spans="1:3" x14ac:dyDescent="0.25">
      <c r="A36" s="83" t="s">
        <v>686</v>
      </c>
      <c r="B36" s="82" t="s">
        <v>251</v>
      </c>
      <c r="C36" s="81"/>
    </row>
    <row r="37" spans="1:3" x14ac:dyDescent="0.25">
      <c r="B37" s="571"/>
      <c r="C37" s="572"/>
    </row>
    <row r="38" spans="1:3" x14ac:dyDescent="0.25"/>
    <row r="39" spans="1:3" ht="28.8" x14ac:dyDescent="0.25">
      <c r="B39" s="243" t="s">
        <v>693</v>
      </c>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8"/>
  <sheetViews>
    <sheetView showGridLines="0" showRuler="0" zoomScaleNormal="100" workbookViewId="0">
      <selection sqref="A1:F1"/>
    </sheetView>
  </sheetViews>
  <sheetFormatPr defaultColWidth="0" defaultRowHeight="13.2" zeroHeight="1"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6" ht="17.399999999999999" x14ac:dyDescent="0.25">
      <c r="A1" s="438" t="s">
        <v>861</v>
      </c>
      <c r="B1" s="438"/>
      <c r="C1" s="438"/>
      <c r="D1" s="438"/>
      <c r="E1" s="434"/>
      <c r="F1" s="434"/>
    </row>
    <row r="2" spans="1:6" ht="8.25" customHeight="1" x14ac:dyDescent="0.25"/>
    <row r="3" spans="1:6" ht="28.5" customHeight="1" x14ac:dyDescent="0.25">
      <c r="A3" s="2" t="s">
        <v>356</v>
      </c>
      <c r="B3" s="575" t="s">
        <v>991</v>
      </c>
      <c r="C3" s="575"/>
      <c r="D3" s="575"/>
      <c r="E3" s="576"/>
      <c r="F3" s="576"/>
    </row>
    <row r="4" spans="1:6" ht="37.5" customHeight="1" x14ac:dyDescent="0.25">
      <c r="A4" s="2" t="s">
        <v>356</v>
      </c>
      <c r="B4" s="519"/>
      <c r="C4" s="506"/>
      <c r="D4" s="506"/>
      <c r="E4" s="115" t="s">
        <v>623</v>
      </c>
      <c r="F4" s="110" t="s">
        <v>266</v>
      </c>
    </row>
    <row r="5" spans="1:6" ht="39.75" customHeight="1" x14ac:dyDescent="0.25">
      <c r="A5" s="2" t="s">
        <v>356</v>
      </c>
      <c r="B5" s="549" t="s">
        <v>477</v>
      </c>
      <c r="C5" s="493"/>
      <c r="D5" s="493"/>
      <c r="E5" s="396">
        <v>0.06</v>
      </c>
      <c r="F5" s="397">
        <v>0.04</v>
      </c>
    </row>
    <row r="6" spans="1:6" ht="27.75" customHeight="1" x14ac:dyDescent="0.25">
      <c r="A6" s="2" t="s">
        <v>356</v>
      </c>
      <c r="B6" s="445" t="s">
        <v>862</v>
      </c>
      <c r="C6" s="506"/>
      <c r="D6" s="506"/>
      <c r="E6" s="573" t="s">
        <v>1049</v>
      </c>
      <c r="F6" s="375">
        <v>3.5999999999999997E-2</v>
      </c>
    </row>
    <row r="7" spans="1:6" ht="33.75" customHeight="1" x14ac:dyDescent="0.25">
      <c r="A7" s="2" t="s">
        <v>356</v>
      </c>
      <c r="B7" s="445" t="s">
        <v>863</v>
      </c>
      <c r="C7" s="506"/>
      <c r="D7" s="506"/>
      <c r="E7" s="574"/>
      <c r="F7" s="375">
        <v>3.3000000000000002E-2</v>
      </c>
    </row>
    <row r="8" spans="1:6" ht="24.75" customHeight="1" x14ac:dyDescent="0.25">
      <c r="A8" s="2" t="s">
        <v>356</v>
      </c>
      <c r="B8" s="445" t="s">
        <v>864</v>
      </c>
      <c r="C8" s="506"/>
      <c r="D8" s="506"/>
      <c r="E8" s="353">
        <v>0.96</v>
      </c>
      <c r="F8" s="397">
        <v>0.43</v>
      </c>
    </row>
    <row r="9" spans="1:6" x14ac:dyDescent="0.25">
      <c r="A9" s="2" t="s">
        <v>356</v>
      </c>
      <c r="B9" s="445" t="s">
        <v>865</v>
      </c>
      <c r="C9" s="506"/>
      <c r="D9" s="506"/>
      <c r="E9" s="353">
        <f>1-E8</f>
        <v>4.0000000000000036E-2</v>
      </c>
      <c r="F9" s="397">
        <f>1-F8</f>
        <v>0.57000000000000006</v>
      </c>
    </row>
    <row r="10" spans="1:6" x14ac:dyDescent="0.25">
      <c r="A10" s="2" t="s">
        <v>356</v>
      </c>
      <c r="B10" s="445" t="s">
        <v>866</v>
      </c>
      <c r="C10" s="506"/>
      <c r="D10" s="506"/>
      <c r="E10" s="353">
        <v>0</v>
      </c>
      <c r="F10" s="397">
        <v>0.1</v>
      </c>
    </row>
    <row r="11" spans="1:6" x14ac:dyDescent="0.25">
      <c r="A11" s="2" t="s">
        <v>356</v>
      </c>
      <c r="B11" s="445" t="s">
        <v>867</v>
      </c>
      <c r="C11" s="506"/>
      <c r="D11" s="506"/>
      <c r="E11" s="398">
        <v>18.45</v>
      </c>
      <c r="F11" s="398">
        <v>22</v>
      </c>
    </row>
    <row r="12" spans="1:6" x14ac:dyDescent="0.25">
      <c r="A12" s="2" t="s">
        <v>356</v>
      </c>
      <c r="B12" s="445" t="s">
        <v>868</v>
      </c>
      <c r="C12" s="506"/>
      <c r="D12" s="506"/>
      <c r="E12" s="398">
        <v>18</v>
      </c>
      <c r="F12" s="398">
        <v>21.9</v>
      </c>
    </row>
    <row r="13" spans="1:6" ht="9.75" customHeight="1" x14ac:dyDescent="0.25"/>
    <row r="14" spans="1:6" x14ac:dyDescent="0.25">
      <c r="A14" s="2" t="s">
        <v>355</v>
      </c>
      <c r="B14" s="587" t="s">
        <v>624</v>
      </c>
      <c r="C14" s="439"/>
      <c r="D14" s="439"/>
      <c r="E14" s="588"/>
      <c r="F14" s="588"/>
    </row>
    <row r="15" spans="1:6" x14ac:dyDescent="0.25">
      <c r="A15" s="2" t="s">
        <v>355</v>
      </c>
      <c r="B15" s="255" t="s">
        <v>619</v>
      </c>
      <c r="C15" s="340"/>
      <c r="D15" s="7"/>
      <c r="E15" s="131"/>
      <c r="F15" s="131"/>
    </row>
    <row r="16" spans="1:6" x14ac:dyDescent="0.25">
      <c r="A16" s="2" t="s">
        <v>355</v>
      </c>
      <c r="B16" s="8" t="s">
        <v>869</v>
      </c>
      <c r="C16" s="340" t="s">
        <v>1027</v>
      </c>
    </row>
    <row r="17" spans="1:3" x14ac:dyDescent="0.25">
      <c r="A17" s="2" t="s">
        <v>355</v>
      </c>
      <c r="B17" s="8" t="s">
        <v>870</v>
      </c>
      <c r="C17" s="340" t="s">
        <v>1027</v>
      </c>
    </row>
    <row r="18" spans="1:3" x14ac:dyDescent="0.25">
      <c r="A18" s="2" t="s">
        <v>355</v>
      </c>
      <c r="B18" s="8" t="s">
        <v>327</v>
      </c>
      <c r="C18" s="340"/>
    </row>
    <row r="19" spans="1:3" x14ac:dyDescent="0.25">
      <c r="A19" s="2" t="s">
        <v>355</v>
      </c>
      <c r="B19" s="8" t="s">
        <v>328</v>
      </c>
      <c r="C19" s="340" t="s">
        <v>1027</v>
      </c>
    </row>
    <row r="20" spans="1:3" ht="26.4" x14ac:dyDescent="0.25">
      <c r="A20" s="2" t="s">
        <v>355</v>
      </c>
      <c r="B20" s="235" t="s">
        <v>620</v>
      </c>
      <c r="C20" s="340"/>
    </row>
    <row r="21" spans="1:3" x14ac:dyDescent="0.25">
      <c r="A21" s="2" t="s">
        <v>355</v>
      </c>
      <c r="B21" s="8" t="s">
        <v>329</v>
      </c>
      <c r="C21" s="340" t="s">
        <v>1027</v>
      </c>
    </row>
    <row r="22" spans="1:3" x14ac:dyDescent="0.25">
      <c r="A22" s="2" t="s">
        <v>355</v>
      </c>
      <c r="B22" s="8" t="s">
        <v>330</v>
      </c>
      <c r="C22" s="340" t="s">
        <v>1027</v>
      </c>
    </row>
    <row r="23" spans="1:3" x14ac:dyDescent="0.25">
      <c r="A23" s="2" t="s">
        <v>355</v>
      </c>
      <c r="B23" s="8" t="s">
        <v>331</v>
      </c>
      <c r="C23" s="340"/>
    </row>
    <row r="24" spans="1:3" x14ac:dyDescent="0.25">
      <c r="A24" s="2" t="s">
        <v>355</v>
      </c>
      <c r="B24" s="226" t="s">
        <v>621</v>
      </c>
      <c r="C24" s="340"/>
    </row>
    <row r="25" spans="1:3" x14ac:dyDescent="0.25">
      <c r="A25" s="2" t="s">
        <v>355</v>
      </c>
      <c r="B25" s="8" t="s">
        <v>332</v>
      </c>
      <c r="C25" s="340" t="s">
        <v>1027</v>
      </c>
    </row>
    <row r="26" spans="1:3" x14ac:dyDescent="0.25">
      <c r="A26" s="2" t="s">
        <v>355</v>
      </c>
      <c r="B26" s="8" t="s">
        <v>333</v>
      </c>
      <c r="C26" s="340" t="s">
        <v>1027</v>
      </c>
    </row>
    <row r="27" spans="1:3" x14ac:dyDescent="0.25">
      <c r="A27" s="2" t="s">
        <v>355</v>
      </c>
      <c r="B27" s="8" t="s">
        <v>334</v>
      </c>
      <c r="C27" s="340" t="s">
        <v>1027</v>
      </c>
    </row>
    <row r="28" spans="1:3" x14ac:dyDescent="0.25">
      <c r="A28" s="2" t="s">
        <v>355</v>
      </c>
      <c r="B28" s="8" t="s">
        <v>335</v>
      </c>
      <c r="C28" s="340"/>
    </row>
    <row r="29" spans="1:3" x14ac:dyDescent="0.25">
      <c r="A29" s="2" t="s">
        <v>355</v>
      </c>
      <c r="B29" s="8" t="s">
        <v>336</v>
      </c>
      <c r="C29" s="340" t="s">
        <v>1027</v>
      </c>
    </row>
    <row r="30" spans="1:3" x14ac:dyDescent="0.25">
      <c r="A30" s="2" t="s">
        <v>355</v>
      </c>
      <c r="B30" s="8" t="s">
        <v>337</v>
      </c>
      <c r="C30" s="340" t="s">
        <v>1027</v>
      </c>
    </row>
    <row r="31" spans="1:3" x14ac:dyDescent="0.25">
      <c r="A31" s="2" t="s">
        <v>355</v>
      </c>
      <c r="B31" s="8" t="s">
        <v>338</v>
      </c>
      <c r="C31" s="340" t="s">
        <v>1027</v>
      </c>
    </row>
    <row r="32" spans="1:3" x14ac:dyDescent="0.25">
      <c r="A32" s="2" t="s">
        <v>355</v>
      </c>
      <c r="B32" s="8" t="s">
        <v>339</v>
      </c>
      <c r="C32" s="340"/>
    </row>
    <row r="33" spans="1:8" x14ac:dyDescent="0.25">
      <c r="A33" s="2" t="s">
        <v>355</v>
      </c>
      <c r="B33" s="8" t="s">
        <v>340</v>
      </c>
      <c r="C33" s="340" t="s">
        <v>1027</v>
      </c>
    </row>
    <row r="34" spans="1:8" x14ac:dyDescent="0.25">
      <c r="A34" s="2" t="s">
        <v>355</v>
      </c>
      <c r="B34" s="8" t="s">
        <v>341</v>
      </c>
      <c r="C34" s="340" t="s">
        <v>1027</v>
      </c>
    </row>
    <row r="35" spans="1:8" x14ac:dyDescent="0.25">
      <c r="A35" s="2" t="s">
        <v>355</v>
      </c>
      <c r="B35" s="8" t="s">
        <v>342</v>
      </c>
      <c r="C35" s="340"/>
    </row>
    <row r="36" spans="1:8" ht="9" customHeight="1" x14ac:dyDescent="0.25"/>
    <row r="37" spans="1:8" x14ac:dyDescent="0.25">
      <c r="A37" s="2" t="s">
        <v>354</v>
      </c>
      <c r="B37" s="581" t="s">
        <v>777</v>
      </c>
      <c r="C37" s="582"/>
      <c r="D37" s="582"/>
      <c r="E37" s="583"/>
      <c r="F37" s="584"/>
      <c r="G37" s="172"/>
    </row>
    <row r="38" spans="1:8" s="111" customFormat="1" ht="26.4" x14ac:dyDescent="0.25">
      <c r="A38" s="2" t="s">
        <v>354</v>
      </c>
      <c r="B38" s="112"/>
      <c r="C38" s="580" t="s">
        <v>628</v>
      </c>
      <c r="D38" s="580"/>
      <c r="E38" s="113" t="s">
        <v>630</v>
      </c>
      <c r="F38" s="585" t="s">
        <v>629</v>
      </c>
      <c r="G38" s="586"/>
      <c r="H38" s="114"/>
    </row>
    <row r="39" spans="1:8" x14ac:dyDescent="0.25">
      <c r="A39" s="2" t="s">
        <v>354</v>
      </c>
      <c r="B39" s="77" t="s">
        <v>625</v>
      </c>
      <c r="C39" s="578"/>
      <c r="D39" s="579"/>
      <c r="E39" s="189"/>
      <c r="F39" s="446"/>
      <c r="G39" s="479"/>
      <c r="H39" s="50"/>
    </row>
    <row r="40" spans="1:8" x14ac:dyDescent="0.25">
      <c r="A40" s="2" t="s">
        <v>354</v>
      </c>
      <c r="B40" s="77" t="s">
        <v>626</v>
      </c>
      <c r="C40" s="578"/>
      <c r="D40" s="579"/>
      <c r="E40" s="189"/>
      <c r="F40" s="446"/>
      <c r="G40" s="479"/>
      <c r="H40" s="50"/>
    </row>
    <row r="41" spans="1:8" x14ac:dyDescent="0.25">
      <c r="A41" s="2" t="s">
        <v>354</v>
      </c>
      <c r="B41" s="77" t="s">
        <v>627</v>
      </c>
      <c r="C41" s="578"/>
      <c r="D41" s="579"/>
      <c r="E41" s="189"/>
      <c r="F41" s="446"/>
      <c r="G41" s="479"/>
      <c r="H41" s="50"/>
    </row>
    <row r="42" spans="1:8" ht="9" customHeight="1" x14ac:dyDescent="0.25"/>
    <row r="43" spans="1:8" ht="26.25" customHeight="1" x14ac:dyDescent="0.25">
      <c r="A43" s="2" t="s">
        <v>353</v>
      </c>
      <c r="B43" s="587" t="s">
        <v>576</v>
      </c>
      <c r="C43" s="439"/>
      <c r="D43" s="439"/>
      <c r="E43" s="439"/>
      <c r="F43" s="439"/>
    </row>
    <row r="44" spans="1:8" x14ac:dyDescent="0.25">
      <c r="A44" s="2" t="s">
        <v>353</v>
      </c>
      <c r="B44" s="8" t="s">
        <v>343</v>
      </c>
      <c r="C44" s="340" t="s">
        <v>1021</v>
      </c>
    </row>
    <row r="45" spans="1:8" x14ac:dyDescent="0.25">
      <c r="A45" s="2" t="s">
        <v>353</v>
      </c>
      <c r="B45" s="8" t="s">
        <v>344</v>
      </c>
      <c r="C45" s="340" t="s">
        <v>1021</v>
      </c>
    </row>
    <row r="46" spans="1:8" x14ac:dyDescent="0.25">
      <c r="A46" s="2" t="s">
        <v>353</v>
      </c>
      <c r="B46" s="8" t="s">
        <v>345</v>
      </c>
      <c r="C46" s="340" t="s">
        <v>1021</v>
      </c>
    </row>
    <row r="47" spans="1:8" ht="26.4" x14ac:dyDescent="0.25">
      <c r="A47" s="2" t="s">
        <v>353</v>
      </c>
      <c r="B47" s="8" t="s">
        <v>346</v>
      </c>
      <c r="C47" s="340"/>
    </row>
    <row r="48" spans="1:8" x14ac:dyDescent="0.25">
      <c r="A48" s="2" t="s">
        <v>353</v>
      </c>
      <c r="B48" s="8" t="s">
        <v>347</v>
      </c>
      <c r="C48" s="340"/>
    </row>
    <row r="49" spans="1:5" ht="27.75" customHeight="1" x14ac:dyDescent="0.25">
      <c r="A49" s="2" t="s">
        <v>353</v>
      </c>
      <c r="B49" s="8" t="s">
        <v>348</v>
      </c>
      <c r="C49" s="340" t="s">
        <v>1021</v>
      </c>
    </row>
    <row r="50" spans="1:5" ht="24.75" customHeight="1" x14ac:dyDescent="0.25">
      <c r="A50" s="2" t="s">
        <v>353</v>
      </c>
      <c r="B50" s="8" t="s">
        <v>349</v>
      </c>
      <c r="C50" s="340" t="s">
        <v>1021</v>
      </c>
    </row>
    <row r="51" spans="1:5" x14ac:dyDescent="0.25">
      <c r="A51" s="2" t="s">
        <v>353</v>
      </c>
      <c r="B51" s="8" t="s">
        <v>350</v>
      </c>
      <c r="C51" s="340"/>
    </row>
    <row r="52" spans="1:5" x14ac:dyDescent="0.25">
      <c r="A52" s="2" t="s">
        <v>353</v>
      </c>
      <c r="B52" s="8" t="s">
        <v>351</v>
      </c>
      <c r="C52" s="340"/>
    </row>
    <row r="53" spans="1:5" x14ac:dyDescent="0.25">
      <c r="A53" s="2" t="s">
        <v>353</v>
      </c>
      <c r="B53" s="226" t="s">
        <v>173</v>
      </c>
      <c r="C53" s="340"/>
    </row>
    <row r="54" spans="1:5" x14ac:dyDescent="0.25">
      <c r="A54" s="2" t="s">
        <v>353</v>
      </c>
      <c r="B54" s="259" t="s">
        <v>174</v>
      </c>
      <c r="C54" s="340"/>
    </row>
    <row r="55" spans="1:5" ht="15.75" customHeight="1" x14ac:dyDescent="0.25">
      <c r="A55" s="2" t="s">
        <v>353</v>
      </c>
      <c r="B55" s="116" t="s">
        <v>352</v>
      </c>
      <c r="C55" s="340" t="s">
        <v>1021</v>
      </c>
      <c r="D55" s="31"/>
    </row>
    <row r="56" spans="1:5" ht="13.5" customHeight="1" x14ac:dyDescent="0.25">
      <c r="A56" s="2"/>
      <c r="B56" s="589" t="s">
        <v>1048</v>
      </c>
      <c r="C56" s="590"/>
      <c r="D56" s="590"/>
      <c r="E56" s="590"/>
    </row>
    <row r="57" spans="1:5" ht="3.75" customHeight="1" x14ac:dyDescent="0.25">
      <c r="A57" s="2"/>
      <c r="B57" s="577"/>
      <c r="C57" s="577"/>
    </row>
    <row r="58" spans="1:5" ht="4.5" hidden="1" customHeight="1" x14ac:dyDescent="0.25"/>
  </sheetData>
  <mergeCells count="25">
    <mergeCell ref="B57:C57"/>
    <mergeCell ref="B9:D9"/>
    <mergeCell ref="B10:D10"/>
    <mergeCell ref="B11:D11"/>
    <mergeCell ref="B12:D12"/>
    <mergeCell ref="C39:D39"/>
    <mergeCell ref="C40:D40"/>
    <mergeCell ref="C41:D41"/>
    <mergeCell ref="C38:D38"/>
    <mergeCell ref="B37:F37"/>
    <mergeCell ref="F38:G38"/>
    <mergeCell ref="B14:F14"/>
    <mergeCell ref="B56:E56"/>
    <mergeCell ref="B43:F43"/>
    <mergeCell ref="F39:G39"/>
    <mergeCell ref="F40:G40"/>
    <mergeCell ref="F41:G41"/>
    <mergeCell ref="E6:E7"/>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57"/>
  <sheetViews>
    <sheetView showGridLines="0" showRuler="0" zoomScaleNormal="100" workbookViewId="0">
      <selection activeCell="B2" sqref="B2"/>
    </sheetView>
  </sheetViews>
  <sheetFormatPr defaultColWidth="0" defaultRowHeight="13.2" zeroHeight="1" x14ac:dyDescent="0.25"/>
  <cols>
    <col min="1" max="1" width="3.88671875" style="1" customWidth="1"/>
    <col min="2" max="2" width="29.33203125" customWidth="1"/>
    <col min="3" max="5" width="18.6640625" customWidth="1"/>
    <col min="6" max="6" width="0.6640625" customWidth="1"/>
  </cols>
  <sheetData>
    <row r="1" spans="1:5" ht="17.399999999999999" x14ac:dyDescent="0.25">
      <c r="A1" s="438" t="s">
        <v>577</v>
      </c>
      <c r="B1" s="438"/>
      <c r="C1" s="438"/>
      <c r="D1" s="438"/>
      <c r="E1" s="438"/>
    </row>
    <row r="2" spans="1:5" ht="17.399999999999999" x14ac:dyDescent="0.25">
      <c r="A2" s="260"/>
      <c r="B2" s="260"/>
      <c r="C2" s="260"/>
      <c r="D2" s="260"/>
      <c r="E2" s="260"/>
    </row>
    <row r="3" spans="1:5" s="214" customFormat="1" x14ac:dyDescent="0.25">
      <c r="A3" s="199" t="s">
        <v>757</v>
      </c>
      <c r="B3" s="269" t="s">
        <v>164</v>
      </c>
      <c r="C3" s="269"/>
      <c r="D3" s="269"/>
      <c r="E3" s="269"/>
    </row>
    <row r="4" spans="1:5" x14ac:dyDescent="0.25">
      <c r="B4" s="429" t="s">
        <v>1068</v>
      </c>
    </row>
    <row r="5" spans="1:5" ht="27.75" customHeight="1" x14ac:dyDescent="0.25">
      <c r="B5" s="587" t="s">
        <v>979</v>
      </c>
      <c r="C5" s="587"/>
      <c r="D5" s="587"/>
      <c r="E5" s="587"/>
    </row>
    <row r="6" spans="1:5" s="172" customFormat="1" x14ac:dyDescent="0.25">
      <c r="A6" s="161"/>
      <c r="B6" s="70"/>
      <c r="C6" s="70"/>
      <c r="D6" s="70"/>
      <c r="E6" s="70"/>
    </row>
    <row r="7" spans="1:5" s="172" customFormat="1" ht="38.25" customHeight="1" x14ac:dyDescent="0.25">
      <c r="A7" s="177"/>
      <c r="B7" s="595" t="s">
        <v>980</v>
      </c>
      <c r="C7" s="534"/>
      <c r="D7" s="534"/>
      <c r="E7" s="534"/>
    </row>
    <row r="8" spans="1:5" s="172" customFormat="1" x14ac:dyDescent="0.25">
      <c r="A8" s="161"/>
      <c r="B8" s="399"/>
      <c r="C8" s="70"/>
      <c r="D8" s="93"/>
      <c r="E8" s="178"/>
    </row>
    <row r="9" spans="1:5" x14ac:dyDescent="0.25">
      <c r="A9" s="2"/>
      <c r="B9" s="2"/>
      <c r="C9" s="2"/>
      <c r="D9" s="2"/>
      <c r="E9" s="2"/>
    </row>
    <row r="10" spans="1:5" ht="117" customHeight="1" x14ac:dyDescent="0.25">
      <c r="A10" s="2" t="s">
        <v>591</v>
      </c>
      <c r="B10" s="591" t="s">
        <v>981</v>
      </c>
      <c r="C10" s="534"/>
      <c r="D10" s="534"/>
      <c r="E10" s="534"/>
    </row>
    <row r="11" spans="1:5" x14ac:dyDescent="0.25">
      <c r="A11" s="2"/>
      <c r="C11" s="54"/>
      <c r="D11" s="2"/>
      <c r="E11" s="2"/>
    </row>
    <row r="12" spans="1:5" x14ac:dyDescent="0.25">
      <c r="A12" s="2" t="s">
        <v>591</v>
      </c>
      <c r="B12" s="106"/>
      <c r="C12" s="120" t="s">
        <v>578</v>
      </c>
      <c r="D12" s="120" t="s">
        <v>266</v>
      </c>
    </row>
    <row r="13" spans="1:5" ht="26.4" x14ac:dyDescent="0.25">
      <c r="A13" s="2" t="s">
        <v>591</v>
      </c>
      <c r="B13" s="92" t="s">
        <v>485</v>
      </c>
      <c r="C13" s="400" t="s">
        <v>1069</v>
      </c>
      <c r="D13" s="400" t="s">
        <v>1069</v>
      </c>
    </row>
    <row r="14" spans="1:5" ht="39.6" x14ac:dyDescent="0.25">
      <c r="A14" s="2" t="s">
        <v>591</v>
      </c>
      <c r="B14" s="92" t="s">
        <v>486</v>
      </c>
      <c r="C14" s="400" t="s">
        <v>1069</v>
      </c>
      <c r="D14" s="400" t="s">
        <v>1069</v>
      </c>
    </row>
    <row r="15" spans="1:5" ht="26.4" x14ac:dyDescent="0.25">
      <c r="A15" s="2" t="s">
        <v>591</v>
      </c>
      <c r="B15" s="92" t="s">
        <v>487</v>
      </c>
      <c r="C15" s="400">
        <f>2785*2</f>
        <v>5570</v>
      </c>
      <c r="D15" s="400">
        <v>5570</v>
      </c>
    </row>
    <row r="16" spans="1:5" ht="26.4" x14ac:dyDescent="0.25">
      <c r="A16" s="2" t="s">
        <v>591</v>
      </c>
      <c r="B16" s="92" t="s">
        <v>488</v>
      </c>
      <c r="C16" s="400">
        <f>7410*2</f>
        <v>14820</v>
      </c>
      <c r="D16" s="400">
        <f>7410*2</f>
        <v>14820</v>
      </c>
    </row>
    <row r="17" spans="1:5" ht="26.4" x14ac:dyDescent="0.25">
      <c r="A17" s="2" t="s">
        <v>591</v>
      </c>
      <c r="B17" s="8" t="s">
        <v>489</v>
      </c>
      <c r="C17" s="400">
        <v>14820</v>
      </c>
      <c r="D17" s="400">
        <v>14820</v>
      </c>
    </row>
    <row r="18" spans="1:5" x14ac:dyDescent="0.25">
      <c r="A18" s="2"/>
      <c r="B18" s="121"/>
      <c r="C18" s="122"/>
      <c r="D18" s="123"/>
    </row>
    <row r="19" spans="1:5" x14ac:dyDescent="0.25">
      <c r="A19" s="2" t="s">
        <v>591</v>
      </c>
      <c r="B19" s="8" t="s">
        <v>295</v>
      </c>
      <c r="C19" s="400">
        <v>1188</v>
      </c>
      <c r="D19" s="400">
        <v>1188</v>
      </c>
    </row>
    <row r="20" spans="1:5" x14ac:dyDescent="0.25">
      <c r="A20" s="2"/>
      <c r="B20" s="121"/>
      <c r="C20" s="122"/>
      <c r="D20" s="123"/>
    </row>
    <row r="21" spans="1:5" ht="26.4" x14ac:dyDescent="0.25">
      <c r="A21" s="2" t="s">
        <v>591</v>
      </c>
      <c r="B21" s="8" t="s">
        <v>296</v>
      </c>
      <c r="C21" s="400">
        <v>10084</v>
      </c>
      <c r="D21" s="400">
        <v>10084</v>
      </c>
    </row>
    <row r="22" spans="1:5" ht="26.4" x14ac:dyDescent="0.25">
      <c r="A22" s="2" t="s">
        <v>591</v>
      </c>
      <c r="B22" s="8" t="s">
        <v>297</v>
      </c>
      <c r="C22" s="400"/>
      <c r="D22" s="400">
        <v>6554</v>
      </c>
    </row>
    <row r="23" spans="1:5" ht="26.4" x14ac:dyDescent="0.25">
      <c r="A23" s="2" t="s">
        <v>591</v>
      </c>
      <c r="B23" s="8" t="s">
        <v>298</v>
      </c>
      <c r="C23" s="400"/>
      <c r="D23" s="400">
        <f>1765*2</f>
        <v>3530</v>
      </c>
    </row>
    <row r="24" spans="1:5" x14ac:dyDescent="0.25"/>
    <row r="25" spans="1:5" ht="38.25" customHeight="1" x14ac:dyDescent="0.25">
      <c r="A25" s="2" t="s">
        <v>591</v>
      </c>
      <c r="B25" s="548" t="s">
        <v>299</v>
      </c>
      <c r="C25" s="448"/>
      <c r="D25" s="401" t="s">
        <v>1069</v>
      </c>
    </row>
    <row r="26" spans="1:5" x14ac:dyDescent="0.25">
      <c r="A26" s="2"/>
      <c r="B26" s="50"/>
      <c r="C26" s="50"/>
      <c r="D26" s="124"/>
    </row>
    <row r="27" spans="1:5" x14ac:dyDescent="0.25">
      <c r="A27" s="2" t="s">
        <v>591</v>
      </c>
      <c r="B27" s="592" t="s">
        <v>300</v>
      </c>
      <c r="C27" s="481"/>
      <c r="D27" s="481"/>
      <c r="E27" s="593"/>
    </row>
    <row r="28" spans="1:5" x14ac:dyDescent="0.25">
      <c r="A28" s="2"/>
      <c r="B28" s="521"/>
      <c r="C28" s="440"/>
      <c r="D28" s="440"/>
      <c r="E28" s="594"/>
    </row>
    <row r="29" spans="1:5" x14ac:dyDescent="0.25"/>
    <row r="30" spans="1:5" x14ac:dyDescent="0.25">
      <c r="A30" s="2" t="s">
        <v>301</v>
      </c>
      <c r="B30" s="485"/>
      <c r="C30" s="487"/>
      <c r="D30" s="35" t="s">
        <v>580</v>
      </c>
      <c r="E30" s="35" t="s">
        <v>581</v>
      </c>
    </row>
    <row r="31" spans="1:5" ht="25.5" customHeight="1" x14ac:dyDescent="0.25">
      <c r="A31" s="2" t="s">
        <v>301</v>
      </c>
      <c r="B31" s="596" t="s">
        <v>579</v>
      </c>
      <c r="C31" s="597"/>
      <c r="D31" s="398">
        <v>12</v>
      </c>
      <c r="E31" s="398">
        <v>18</v>
      </c>
    </row>
    <row r="32" spans="1:5" x14ac:dyDescent="0.25"/>
    <row r="33" spans="1:5" x14ac:dyDescent="0.25">
      <c r="A33" s="2" t="s">
        <v>302</v>
      </c>
      <c r="B33" s="485"/>
      <c r="C33" s="487"/>
      <c r="D33" s="35" t="s">
        <v>518</v>
      </c>
      <c r="E33" s="35" t="s">
        <v>519</v>
      </c>
    </row>
    <row r="34" spans="1:5" ht="27.75" customHeight="1" x14ac:dyDescent="0.25">
      <c r="A34" s="2" t="s">
        <v>302</v>
      </c>
      <c r="B34" s="596" t="s">
        <v>305</v>
      </c>
      <c r="C34" s="597"/>
      <c r="D34" s="340"/>
      <c r="E34" s="340" t="s">
        <v>1027</v>
      </c>
    </row>
    <row r="35" spans="1:5" x14ac:dyDescent="0.25"/>
    <row r="36" spans="1:5" x14ac:dyDescent="0.25">
      <c r="A36" s="2" t="s">
        <v>303</v>
      </c>
      <c r="D36" s="35" t="s">
        <v>518</v>
      </c>
      <c r="E36" s="35" t="s">
        <v>519</v>
      </c>
    </row>
    <row r="37" spans="1:5" ht="28.5" customHeight="1" x14ac:dyDescent="0.25">
      <c r="A37" s="2" t="s">
        <v>303</v>
      </c>
      <c r="B37" s="598" t="s">
        <v>165</v>
      </c>
      <c r="C37" s="599"/>
      <c r="D37" s="340"/>
      <c r="E37" s="340" t="s">
        <v>1027</v>
      </c>
    </row>
    <row r="38" spans="1:5" ht="28.5" customHeight="1" x14ac:dyDescent="0.25">
      <c r="A38" s="2" t="s">
        <v>303</v>
      </c>
      <c r="B38" s="598"/>
      <c r="C38" s="599"/>
      <c r="D38" s="262" t="s">
        <v>167</v>
      </c>
      <c r="E38" s="262"/>
    </row>
    <row r="39" spans="1:5" ht="28.5" customHeight="1" x14ac:dyDescent="0.25">
      <c r="A39" s="2" t="s">
        <v>303</v>
      </c>
      <c r="B39" s="598" t="s">
        <v>166</v>
      </c>
      <c r="C39" s="599"/>
      <c r="D39" s="402"/>
      <c r="E39" s="403"/>
    </row>
    <row r="40" spans="1:5" x14ac:dyDescent="0.25">
      <c r="B40" s="433"/>
      <c r="C40" s="433"/>
      <c r="D40" s="433"/>
      <c r="E40" s="433"/>
    </row>
    <row r="41" spans="1:5" ht="19.5" customHeight="1" x14ac:dyDescent="0.25">
      <c r="A41" s="2" t="s">
        <v>304</v>
      </c>
      <c r="B41" s="582" t="s">
        <v>582</v>
      </c>
      <c r="C41" s="440"/>
      <c r="D41" s="440"/>
      <c r="E41" s="440"/>
    </row>
    <row r="42" spans="1:5" ht="26.4" x14ac:dyDescent="0.25">
      <c r="A42" s="2" t="s">
        <v>304</v>
      </c>
      <c r="B42" s="106"/>
      <c r="C42" s="109" t="s">
        <v>583</v>
      </c>
      <c r="D42" s="109" t="s">
        <v>584</v>
      </c>
      <c r="E42" s="109" t="s">
        <v>585</v>
      </c>
    </row>
    <row r="43" spans="1:5" x14ac:dyDescent="0.25">
      <c r="A43" s="2" t="s">
        <v>304</v>
      </c>
      <c r="B43" s="9" t="s">
        <v>586</v>
      </c>
      <c r="C43" s="401">
        <v>1300</v>
      </c>
      <c r="D43" s="401">
        <v>1300</v>
      </c>
      <c r="E43" s="401">
        <v>1300</v>
      </c>
    </row>
    <row r="44" spans="1:5" x14ac:dyDescent="0.25">
      <c r="A44" s="2" t="s">
        <v>304</v>
      </c>
      <c r="B44" s="9" t="s">
        <v>587</v>
      </c>
      <c r="C44" s="125"/>
      <c r="D44" s="125"/>
      <c r="E44" s="401"/>
    </row>
    <row r="45" spans="1:5" x14ac:dyDescent="0.25">
      <c r="A45" s="2" t="s">
        <v>304</v>
      </c>
      <c r="B45" s="9" t="s">
        <v>588</v>
      </c>
      <c r="C45" s="125"/>
      <c r="D45" s="401"/>
      <c r="E45" s="401"/>
    </row>
    <row r="46" spans="1:5" ht="52.8" x14ac:dyDescent="0.25">
      <c r="A46" s="2" t="s">
        <v>304</v>
      </c>
      <c r="B46" s="256" t="s">
        <v>622</v>
      </c>
      <c r="C46" s="125"/>
      <c r="D46" s="125"/>
      <c r="E46" s="401"/>
    </row>
    <row r="47" spans="1:5" x14ac:dyDescent="0.25">
      <c r="A47" s="2" t="s">
        <v>304</v>
      </c>
      <c r="B47" s="9" t="s">
        <v>589</v>
      </c>
      <c r="C47" s="401">
        <v>1466</v>
      </c>
      <c r="D47" s="401">
        <v>1466</v>
      </c>
      <c r="E47" s="401">
        <v>1466</v>
      </c>
    </row>
    <row r="48" spans="1:5" x14ac:dyDescent="0.25">
      <c r="A48" s="2" t="s">
        <v>304</v>
      </c>
      <c r="B48" s="9" t="s">
        <v>590</v>
      </c>
      <c r="C48" s="401">
        <v>1100</v>
      </c>
      <c r="D48" s="401">
        <v>1100</v>
      </c>
      <c r="E48" s="401">
        <v>1100</v>
      </c>
    </row>
    <row r="49" spans="1:3" x14ac:dyDescent="0.25"/>
    <row r="50" spans="1:3" x14ac:dyDescent="0.25"/>
    <row r="51" spans="1:3" x14ac:dyDescent="0.25">
      <c r="A51" s="2" t="s">
        <v>416</v>
      </c>
      <c r="B51" s="575" t="s">
        <v>694</v>
      </c>
      <c r="C51" s="575"/>
    </row>
    <row r="52" spans="1:3" ht="26.4" x14ac:dyDescent="0.25">
      <c r="A52" s="2" t="s">
        <v>416</v>
      </c>
      <c r="B52" s="92" t="s">
        <v>872</v>
      </c>
      <c r="C52" s="404" t="s">
        <v>1069</v>
      </c>
    </row>
    <row r="53" spans="1:3" ht="26.4" x14ac:dyDescent="0.25">
      <c r="A53" s="2" t="s">
        <v>416</v>
      </c>
      <c r="B53" s="92" t="s">
        <v>875</v>
      </c>
      <c r="C53" s="404" t="s">
        <v>1069</v>
      </c>
    </row>
    <row r="54" spans="1:3" ht="26.4" x14ac:dyDescent="0.25">
      <c r="A54" s="2" t="s">
        <v>416</v>
      </c>
      <c r="B54" s="92" t="s">
        <v>487</v>
      </c>
      <c r="C54" s="404">
        <v>232</v>
      </c>
    </row>
    <row r="55" spans="1:3" ht="26.4" x14ac:dyDescent="0.25">
      <c r="A55" s="2" t="s">
        <v>416</v>
      </c>
      <c r="B55" s="92" t="s">
        <v>874</v>
      </c>
      <c r="C55" s="404">
        <v>618</v>
      </c>
    </row>
    <row r="56" spans="1:3" ht="26.4" x14ac:dyDescent="0.25">
      <c r="A56" s="2" t="s">
        <v>416</v>
      </c>
      <c r="B56" s="92" t="s">
        <v>873</v>
      </c>
      <c r="C56" s="404">
        <v>618</v>
      </c>
    </row>
    <row r="57" spans="1:3" x14ac:dyDescent="0.2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59"/>
  <sheetViews>
    <sheetView showGridLines="0" showRuler="0" zoomScaleNormal="100" workbookViewId="0">
      <selection activeCell="C2" sqref="C2"/>
    </sheetView>
  </sheetViews>
  <sheetFormatPr defaultColWidth="0" defaultRowHeight="13.2" zeroHeight="1" x14ac:dyDescent="0.25"/>
  <cols>
    <col min="1" max="1" width="4.6640625" style="295" customWidth="1"/>
    <col min="2" max="2" width="2.5546875" style="297" customWidth="1"/>
    <col min="3" max="3" width="41" style="297" customWidth="1"/>
    <col min="4" max="6" width="14.33203125" style="297" customWidth="1"/>
    <col min="7" max="7" width="9.109375" customWidth="1"/>
  </cols>
  <sheetData>
    <row r="1" spans="1:6" ht="17.399999999999999" x14ac:dyDescent="0.25">
      <c r="A1" s="438" t="s">
        <v>417</v>
      </c>
      <c r="B1" s="438"/>
      <c r="C1" s="438"/>
      <c r="D1" s="438"/>
      <c r="E1" s="438"/>
      <c r="F1" s="438"/>
    </row>
    <row r="2" spans="1:6" x14ac:dyDescent="0.25"/>
    <row r="3" spans="1:6" ht="15.6" x14ac:dyDescent="0.25">
      <c r="B3" s="560" t="s">
        <v>418</v>
      </c>
      <c r="C3" s="553"/>
      <c r="D3" s="553"/>
    </row>
    <row r="4" spans="1:6" ht="78" customHeight="1" x14ac:dyDescent="0.25">
      <c r="A4" s="299"/>
      <c r="B4" s="535" t="s">
        <v>1025</v>
      </c>
      <c r="C4" s="439"/>
      <c r="D4" s="439"/>
      <c r="E4" s="439"/>
      <c r="F4" s="439"/>
    </row>
    <row r="5" spans="1:6" x14ac:dyDescent="0.25">
      <c r="A5" s="299"/>
      <c r="B5" s="294"/>
      <c r="C5" s="291"/>
      <c r="D5" s="291"/>
      <c r="E5" s="291"/>
      <c r="F5" s="291"/>
    </row>
    <row r="6" spans="1:6" ht="26.4" x14ac:dyDescent="0.25">
      <c r="A6" s="299" t="s">
        <v>371</v>
      </c>
      <c r="B6" s="627"/>
      <c r="C6" s="628"/>
      <c r="D6" s="628"/>
      <c r="E6" s="65" t="s">
        <v>992</v>
      </c>
      <c r="F6" s="113" t="s">
        <v>1001</v>
      </c>
    </row>
    <row r="7" spans="1:6" ht="27" customHeight="1" x14ac:dyDescent="0.25">
      <c r="A7" s="299"/>
      <c r="B7" s="484" t="s">
        <v>228</v>
      </c>
      <c r="C7" s="445"/>
      <c r="D7" s="445"/>
      <c r="E7" s="405" t="s">
        <v>1021</v>
      </c>
      <c r="F7" s="405"/>
    </row>
    <row r="8" spans="1:6" x14ac:dyDescent="0.25">
      <c r="A8" s="299"/>
      <c r="B8" s="179"/>
      <c r="C8" s="292"/>
      <c r="D8" s="292"/>
      <c r="E8" s="180"/>
      <c r="F8" s="180"/>
    </row>
    <row r="9" spans="1:6" ht="12.75" customHeight="1" x14ac:dyDescent="0.25">
      <c r="A9" s="299" t="s">
        <v>373</v>
      </c>
      <c r="B9" s="605" t="s">
        <v>211</v>
      </c>
      <c r="C9" s="605"/>
      <c r="D9" s="605"/>
      <c r="E9" s="605"/>
      <c r="F9" s="605"/>
    </row>
    <row r="10" spans="1:6" x14ac:dyDescent="0.25">
      <c r="A10" s="299"/>
      <c r="B10" s="626" t="s">
        <v>212</v>
      </c>
      <c r="C10" s="626"/>
      <c r="D10" s="340" t="s">
        <v>1021</v>
      </c>
    </row>
    <row r="11" spans="1:6" x14ac:dyDescent="0.25">
      <c r="A11" s="299"/>
      <c r="B11" s="550" t="s">
        <v>213</v>
      </c>
      <c r="C11" s="550"/>
      <c r="D11" s="89"/>
    </row>
    <row r="12" spans="1:6" x14ac:dyDescent="0.25">
      <c r="A12" s="299"/>
      <c r="B12" s="550" t="s">
        <v>214</v>
      </c>
      <c r="C12" s="550"/>
      <c r="D12" s="89"/>
    </row>
    <row r="13" spans="1:6" x14ac:dyDescent="0.25"/>
    <row r="14" spans="1:6" ht="57" x14ac:dyDescent="0.25">
      <c r="A14" s="299"/>
      <c r="B14" s="623"/>
      <c r="C14" s="624"/>
      <c r="D14" s="625"/>
      <c r="E14" s="298" t="s">
        <v>423</v>
      </c>
      <c r="F14" s="298" t="s">
        <v>424</v>
      </c>
    </row>
    <row r="15" spans="1:6" ht="13.8" x14ac:dyDescent="0.25">
      <c r="A15" s="299" t="s">
        <v>371</v>
      </c>
      <c r="B15" s="620" t="s">
        <v>419</v>
      </c>
      <c r="C15" s="621"/>
      <c r="D15" s="621"/>
      <c r="E15" s="621"/>
      <c r="F15" s="622"/>
    </row>
    <row r="16" spans="1:6" ht="12.75" customHeight="1" x14ac:dyDescent="0.25">
      <c r="A16" s="299"/>
      <c r="B16" s="548" t="s">
        <v>420</v>
      </c>
      <c r="C16" s="447"/>
      <c r="D16" s="448"/>
      <c r="E16" s="406">
        <v>8398569</v>
      </c>
      <c r="F16" s="406">
        <v>2635</v>
      </c>
    </row>
    <row r="17" spans="1:6" ht="26.25" customHeight="1" x14ac:dyDescent="0.25">
      <c r="A17" s="299"/>
      <c r="B17" s="548" t="s">
        <v>490</v>
      </c>
      <c r="C17" s="447"/>
      <c r="D17" s="448"/>
      <c r="E17" s="406">
        <v>8031540</v>
      </c>
      <c r="F17" s="406">
        <v>268665</v>
      </c>
    </row>
    <row r="18" spans="1:6" ht="40.5" customHeight="1" x14ac:dyDescent="0.25">
      <c r="A18" s="299"/>
      <c r="B18" s="598" t="s">
        <v>816</v>
      </c>
      <c r="C18" s="616"/>
      <c r="D18" s="599"/>
      <c r="E18" s="406">
        <v>50450</v>
      </c>
      <c r="F18" s="406">
        <v>169045</v>
      </c>
    </row>
    <row r="19" spans="1:6" ht="27.75" customHeight="1" x14ac:dyDescent="0.25">
      <c r="A19" s="299"/>
      <c r="B19" s="548" t="s">
        <v>229</v>
      </c>
      <c r="C19" s="447"/>
      <c r="D19" s="448"/>
      <c r="E19" s="406">
        <v>0</v>
      </c>
      <c r="F19" s="406">
        <v>596233</v>
      </c>
    </row>
    <row r="20" spans="1:6" ht="12.75" customHeight="1" x14ac:dyDescent="0.25">
      <c r="A20" s="299"/>
      <c r="B20" s="617" t="s">
        <v>537</v>
      </c>
      <c r="C20" s="618"/>
      <c r="D20" s="619"/>
      <c r="E20" s="407">
        <f>SUM(E16:E19)</f>
        <v>16480559</v>
      </c>
      <c r="F20" s="407">
        <f>SUM(F16:F19)</f>
        <v>1036578</v>
      </c>
    </row>
    <row r="21" spans="1:6" ht="13.8" x14ac:dyDescent="0.25">
      <c r="A21" s="299" t="s">
        <v>371</v>
      </c>
      <c r="B21" s="620" t="s">
        <v>538</v>
      </c>
      <c r="C21" s="621"/>
      <c r="D21" s="621"/>
      <c r="E21" s="621"/>
      <c r="F21" s="622"/>
    </row>
    <row r="22" spans="1:6" ht="12.75" customHeight="1" x14ac:dyDescent="0.25">
      <c r="A22" s="299"/>
      <c r="B22" s="548" t="s">
        <v>539</v>
      </c>
      <c r="C22" s="447"/>
      <c r="D22" s="448"/>
      <c r="E22" s="408">
        <v>13639107</v>
      </c>
      <c r="F22" s="408">
        <v>14920305</v>
      </c>
    </row>
    <row r="23" spans="1:6" ht="12.75" customHeight="1" x14ac:dyDescent="0.25">
      <c r="A23" s="299"/>
      <c r="B23" s="548" t="s">
        <v>876</v>
      </c>
      <c r="C23" s="447"/>
      <c r="D23" s="448"/>
      <c r="E23" s="408">
        <v>1269769</v>
      </c>
      <c r="F23" s="296"/>
    </row>
    <row r="24" spans="1:6" ht="25.5" customHeight="1" x14ac:dyDescent="0.25">
      <c r="A24" s="299"/>
      <c r="B24" s="548" t="s">
        <v>491</v>
      </c>
      <c r="C24" s="447"/>
      <c r="D24" s="448"/>
      <c r="E24" s="408">
        <v>0</v>
      </c>
      <c r="F24" s="409">
        <v>777737</v>
      </c>
    </row>
    <row r="25" spans="1:6" ht="12.75" customHeight="1" x14ac:dyDescent="0.25">
      <c r="A25" s="299"/>
      <c r="B25" s="617" t="s">
        <v>540</v>
      </c>
      <c r="C25" s="618"/>
      <c r="D25" s="619"/>
      <c r="E25" s="407">
        <f>SUM(E22:E24)</f>
        <v>14908876</v>
      </c>
      <c r="F25" s="407">
        <f>SUM(F22,F24)</f>
        <v>15698042</v>
      </c>
    </row>
    <row r="26" spans="1:6" ht="13.8" x14ac:dyDescent="0.25">
      <c r="A26" s="299" t="s">
        <v>371</v>
      </c>
      <c r="B26" s="620" t="s">
        <v>363</v>
      </c>
      <c r="C26" s="621"/>
      <c r="D26" s="621"/>
      <c r="E26" s="621"/>
      <c r="F26" s="622"/>
    </row>
    <row r="27" spans="1:6" ht="12.75" customHeight="1" x14ac:dyDescent="0.25">
      <c r="A27" s="299"/>
      <c r="B27" s="442" t="s">
        <v>541</v>
      </c>
      <c r="C27" s="443"/>
      <c r="D27" s="444"/>
      <c r="E27" s="408">
        <v>0</v>
      </c>
      <c r="F27" s="408">
        <v>19092877</v>
      </c>
    </row>
    <row r="28" spans="1:6" ht="38.25" customHeight="1" x14ac:dyDescent="0.25">
      <c r="A28" s="299"/>
      <c r="B28" s="442" t="s">
        <v>492</v>
      </c>
      <c r="C28" s="443"/>
      <c r="D28" s="444"/>
      <c r="E28" s="408">
        <v>0</v>
      </c>
      <c r="F28" s="408">
        <v>7120</v>
      </c>
    </row>
    <row r="29" spans="1:6" ht="12.75" customHeight="1" x14ac:dyDescent="0.25">
      <c r="A29" s="299"/>
      <c r="B29" s="442" t="s">
        <v>542</v>
      </c>
      <c r="C29" s="443"/>
      <c r="D29" s="444"/>
      <c r="E29" s="408">
        <v>0</v>
      </c>
      <c r="F29" s="408">
        <v>0</v>
      </c>
    </row>
    <row r="30" spans="1:6" x14ac:dyDescent="0.25"/>
    <row r="31" spans="1:6" ht="87" customHeight="1" x14ac:dyDescent="0.25">
      <c r="A31" s="299" t="s">
        <v>372</v>
      </c>
      <c r="B31" s="587" t="s">
        <v>175</v>
      </c>
      <c r="C31" s="605"/>
      <c r="D31" s="605"/>
      <c r="E31" s="605"/>
      <c r="F31" s="605"/>
    </row>
    <row r="32" spans="1:6" ht="36" x14ac:dyDescent="0.25">
      <c r="A32" s="299"/>
      <c r="B32" s="132"/>
      <c r="C32" s="133"/>
      <c r="D32" s="32" t="s">
        <v>543</v>
      </c>
      <c r="E32" s="32" t="s">
        <v>544</v>
      </c>
      <c r="F32" s="32" t="s">
        <v>545</v>
      </c>
    </row>
    <row r="33" spans="1:6" ht="22.8" x14ac:dyDescent="0.25">
      <c r="A33" s="299"/>
      <c r="B33" s="126" t="s">
        <v>546</v>
      </c>
      <c r="C33" s="127" t="s">
        <v>993</v>
      </c>
      <c r="D33" s="410">
        <v>1162</v>
      </c>
      <c r="E33" s="410">
        <v>6187</v>
      </c>
      <c r="F33" s="410">
        <v>372</v>
      </c>
    </row>
    <row r="34" spans="1:6" ht="24.75" customHeight="1" x14ac:dyDescent="0.25">
      <c r="A34" s="299"/>
      <c r="B34" s="126" t="s">
        <v>549</v>
      </c>
      <c r="C34" s="127" t="s">
        <v>493</v>
      </c>
      <c r="D34" s="410">
        <v>1041</v>
      </c>
      <c r="E34" s="410">
        <v>4721</v>
      </c>
      <c r="F34" s="410">
        <v>183</v>
      </c>
    </row>
    <row r="35" spans="1:6" ht="23.4" x14ac:dyDescent="0.25">
      <c r="A35" s="299"/>
      <c r="B35" s="126" t="s">
        <v>550</v>
      </c>
      <c r="C35" s="127" t="s">
        <v>551</v>
      </c>
      <c r="D35" s="410">
        <v>665</v>
      </c>
      <c r="E35" s="410">
        <v>3359</v>
      </c>
      <c r="F35" s="410">
        <v>140</v>
      </c>
    </row>
    <row r="36" spans="1:6" ht="23.4" x14ac:dyDescent="0.25">
      <c r="A36" s="299"/>
      <c r="B36" s="126" t="s">
        <v>552</v>
      </c>
      <c r="C36" s="127" t="s">
        <v>494</v>
      </c>
      <c r="D36" s="410">
        <v>653</v>
      </c>
      <c r="E36" s="410">
        <v>3335</v>
      </c>
      <c r="F36" s="410">
        <v>136</v>
      </c>
    </row>
    <row r="37" spans="1:6" ht="23.4" x14ac:dyDescent="0.25">
      <c r="A37" s="299"/>
      <c r="B37" s="126" t="s">
        <v>553</v>
      </c>
      <c r="C37" s="127" t="s">
        <v>271</v>
      </c>
      <c r="D37" s="410">
        <v>337</v>
      </c>
      <c r="E37" s="410">
        <v>1801</v>
      </c>
      <c r="F37" s="410">
        <v>82</v>
      </c>
    </row>
    <row r="38" spans="1:6" ht="23.4" x14ac:dyDescent="0.25">
      <c r="A38" s="299"/>
      <c r="B38" s="126" t="s">
        <v>554</v>
      </c>
      <c r="C38" s="127" t="s">
        <v>272</v>
      </c>
      <c r="D38" s="410">
        <v>596</v>
      </c>
      <c r="E38" s="410">
        <v>2999</v>
      </c>
      <c r="F38" s="410">
        <v>106</v>
      </c>
    </row>
    <row r="39" spans="1:6" ht="23.4" x14ac:dyDescent="0.25">
      <c r="A39" s="299"/>
      <c r="B39" s="126" t="s">
        <v>555</v>
      </c>
      <c r="C39" s="127" t="s">
        <v>273</v>
      </c>
      <c r="D39" s="410">
        <v>36</v>
      </c>
      <c r="E39" s="410">
        <v>162</v>
      </c>
      <c r="F39" s="410">
        <v>1</v>
      </c>
    </row>
    <row r="40" spans="1:6" ht="34.799999999999997" x14ac:dyDescent="0.25">
      <c r="A40" s="299"/>
      <c r="B40" s="126" t="s">
        <v>556</v>
      </c>
      <c r="C40" s="127" t="s">
        <v>568</v>
      </c>
      <c r="D40" s="410">
        <v>58</v>
      </c>
      <c r="E40" s="410">
        <v>314</v>
      </c>
      <c r="F40" s="410">
        <v>7</v>
      </c>
    </row>
    <row r="41" spans="1:6" ht="68.400000000000006" x14ac:dyDescent="0.25">
      <c r="A41" s="299"/>
      <c r="B41" s="126" t="s">
        <v>557</v>
      </c>
      <c r="C41" s="127" t="s">
        <v>274</v>
      </c>
      <c r="D41" s="411">
        <v>0.56000000000000005</v>
      </c>
      <c r="E41" s="411">
        <v>0.57999999999999996</v>
      </c>
      <c r="F41" s="411">
        <v>0.44</v>
      </c>
    </row>
    <row r="42" spans="1:6" ht="46.2" x14ac:dyDescent="0.25">
      <c r="A42" s="299"/>
      <c r="B42" s="126" t="s">
        <v>558</v>
      </c>
      <c r="C42" s="127" t="s">
        <v>932</v>
      </c>
      <c r="D42" s="412">
        <v>9835</v>
      </c>
      <c r="E42" s="412">
        <v>9498</v>
      </c>
      <c r="F42" s="412">
        <v>5306</v>
      </c>
    </row>
    <row r="43" spans="1:6" ht="23.4" x14ac:dyDescent="0.25">
      <c r="A43" s="299"/>
      <c r="B43" s="128" t="s">
        <v>559</v>
      </c>
      <c r="C43" s="129" t="s">
        <v>275</v>
      </c>
      <c r="D43" s="412">
        <v>5134</v>
      </c>
      <c r="E43" s="412">
        <v>4565</v>
      </c>
      <c r="F43" s="412">
        <v>2440</v>
      </c>
    </row>
    <row r="44" spans="1:6" ht="36.75" customHeight="1" x14ac:dyDescent="0.25">
      <c r="A44" s="299"/>
      <c r="B44" s="126" t="s">
        <v>560</v>
      </c>
      <c r="C44" s="127" t="s">
        <v>933</v>
      </c>
      <c r="D44" s="412">
        <v>4021</v>
      </c>
      <c r="E44" s="412">
        <v>4810</v>
      </c>
      <c r="F44" s="412">
        <v>4368</v>
      </c>
    </row>
    <row r="45" spans="1:6" ht="34.799999999999997" x14ac:dyDescent="0.25">
      <c r="A45" s="299"/>
      <c r="B45" s="126" t="s">
        <v>561</v>
      </c>
      <c r="C45" s="127" t="s">
        <v>276</v>
      </c>
      <c r="D45" s="412">
        <v>3546</v>
      </c>
      <c r="E45" s="412">
        <v>4548</v>
      </c>
      <c r="F45" s="412">
        <v>4322</v>
      </c>
    </row>
    <row r="46" spans="1:6" x14ac:dyDescent="0.25"/>
    <row r="47" spans="1:6" ht="66.75" customHeight="1" x14ac:dyDescent="0.25">
      <c r="A47" s="299" t="s">
        <v>567</v>
      </c>
      <c r="B47" s="612" t="s">
        <v>817</v>
      </c>
      <c r="C47" s="613"/>
      <c r="D47" s="613"/>
      <c r="E47" s="613"/>
      <c r="F47" s="613"/>
    </row>
    <row r="48" spans="1:6" ht="36" x14ac:dyDescent="0.25">
      <c r="A48" s="299"/>
      <c r="B48" s="132"/>
      <c r="C48" s="133"/>
      <c r="D48" s="32" t="s">
        <v>543</v>
      </c>
      <c r="E48" s="32" t="s">
        <v>562</v>
      </c>
      <c r="F48" s="32" t="s">
        <v>563</v>
      </c>
    </row>
    <row r="49" spans="1:6" ht="49.5" customHeight="1" x14ac:dyDescent="0.25">
      <c r="A49" s="299"/>
      <c r="B49" s="126" t="s">
        <v>564</v>
      </c>
      <c r="C49" s="127" t="s">
        <v>277</v>
      </c>
      <c r="D49" s="410">
        <v>3</v>
      </c>
      <c r="E49" s="410">
        <v>28</v>
      </c>
      <c r="F49" s="410">
        <v>1</v>
      </c>
    </row>
    <row r="50" spans="1:6" ht="23.4" x14ac:dyDescent="0.25">
      <c r="A50" s="299"/>
      <c r="B50" s="126" t="s">
        <v>565</v>
      </c>
      <c r="C50" s="127" t="s">
        <v>448</v>
      </c>
      <c r="D50" s="413">
        <v>1990</v>
      </c>
      <c r="E50" s="413">
        <v>2385</v>
      </c>
      <c r="F50" s="413">
        <v>1000</v>
      </c>
    </row>
    <row r="51" spans="1:6" ht="34.799999999999997" x14ac:dyDescent="0.25">
      <c r="A51" s="299"/>
      <c r="B51" s="126" t="s">
        <v>566</v>
      </c>
      <c r="C51" s="127" t="s">
        <v>449</v>
      </c>
      <c r="D51" s="410">
        <v>0</v>
      </c>
      <c r="E51" s="410">
        <v>0</v>
      </c>
      <c r="F51" s="410">
        <v>0</v>
      </c>
    </row>
    <row r="52" spans="1:6" ht="34.799999999999997" x14ac:dyDescent="0.25">
      <c r="A52" s="299"/>
      <c r="B52" s="126" t="s">
        <v>210</v>
      </c>
      <c r="C52" s="127" t="s">
        <v>450</v>
      </c>
      <c r="D52" s="413">
        <v>0</v>
      </c>
      <c r="E52" s="413">
        <v>0</v>
      </c>
      <c r="F52" s="413">
        <v>0</v>
      </c>
    </row>
    <row r="53" spans="1:6" x14ac:dyDescent="0.25">
      <c r="A53" s="297"/>
    </row>
    <row r="54" spans="1:6" ht="160.5" customHeight="1" x14ac:dyDescent="0.25">
      <c r="A54" s="299"/>
      <c r="B54" s="190"/>
      <c r="C54" s="606" t="s">
        <v>1052</v>
      </c>
      <c r="D54" s="607"/>
      <c r="E54" s="607"/>
      <c r="F54" s="607"/>
    </row>
    <row r="55" spans="1:6" x14ac:dyDescent="0.25">
      <c r="B55" s="290"/>
      <c r="C55" s="290"/>
      <c r="D55" s="290"/>
      <c r="E55" s="290"/>
      <c r="F55" s="290"/>
    </row>
    <row r="56" spans="1:6" ht="57" customHeight="1" x14ac:dyDescent="0.25">
      <c r="A56" s="299" t="s">
        <v>374</v>
      </c>
      <c r="B56" s="608" t="s">
        <v>818</v>
      </c>
      <c r="C56" s="608"/>
      <c r="D56" s="608"/>
      <c r="E56" s="608"/>
      <c r="F56" s="414">
        <v>0.65</v>
      </c>
    </row>
    <row r="57" spans="1:6" s="331" customFormat="1" ht="58.5" customHeight="1" x14ac:dyDescent="0.25">
      <c r="A57" s="330" t="s">
        <v>819</v>
      </c>
      <c r="B57" s="609" t="s">
        <v>821</v>
      </c>
      <c r="C57" s="609"/>
      <c r="D57" s="609"/>
      <c r="E57" s="610"/>
      <c r="F57" s="415">
        <v>0.6</v>
      </c>
    </row>
    <row r="58" spans="1:6" ht="31.5" customHeight="1" x14ac:dyDescent="0.25">
      <c r="A58" s="299" t="s">
        <v>375</v>
      </c>
      <c r="B58" s="608" t="s">
        <v>159</v>
      </c>
      <c r="C58" s="608"/>
      <c r="D58" s="608"/>
      <c r="E58" s="608"/>
      <c r="F58" s="416">
        <v>31278</v>
      </c>
    </row>
    <row r="59" spans="1:6" ht="63" customHeight="1" x14ac:dyDescent="0.25">
      <c r="A59" s="299" t="s">
        <v>820</v>
      </c>
      <c r="B59" s="614" t="s">
        <v>160</v>
      </c>
      <c r="C59" s="614"/>
      <c r="D59" s="614"/>
      <c r="E59" s="615"/>
      <c r="F59" s="416">
        <v>28658</v>
      </c>
    </row>
    <row r="60" spans="1:6" ht="9.75" customHeight="1" x14ac:dyDescent="0.25">
      <c r="A60" s="299"/>
      <c r="B60" s="289"/>
      <c r="C60" s="289"/>
      <c r="D60" s="289"/>
      <c r="E60" s="289"/>
    </row>
    <row r="61" spans="1:6" ht="34.5" customHeight="1" x14ac:dyDescent="0.25">
      <c r="B61" s="611" t="s">
        <v>916</v>
      </c>
      <c r="C61" s="439"/>
      <c r="D61" s="439"/>
      <c r="E61" s="439"/>
      <c r="F61" s="439"/>
    </row>
    <row r="62" spans="1:6" ht="27.75" customHeight="1" x14ac:dyDescent="0.25">
      <c r="A62" s="299" t="s">
        <v>376</v>
      </c>
      <c r="B62" s="605" t="s">
        <v>158</v>
      </c>
      <c r="C62" s="605"/>
      <c r="D62" s="605"/>
      <c r="E62" s="605"/>
      <c r="F62" s="605"/>
    </row>
    <row r="63" spans="1:6" x14ac:dyDescent="0.25">
      <c r="A63" s="299"/>
      <c r="B63" s="550" t="s">
        <v>451</v>
      </c>
      <c r="C63" s="550"/>
      <c r="D63" s="550"/>
      <c r="E63" s="89" t="s">
        <v>1026</v>
      </c>
    </row>
    <row r="64" spans="1:6" ht="13.5" customHeight="1" x14ac:dyDescent="0.25">
      <c r="A64" s="299"/>
      <c r="B64" s="550" t="s">
        <v>452</v>
      </c>
      <c r="C64" s="550"/>
      <c r="D64" s="550"/>
      <c r="E64" s="89" t="s">
        <v>1026</v>
      </c>
    </row>
    <row r="65" spans="1:6" x14ac:dyDescent="0.25">
      <c r="A65" s="299"/>
      <c r="B65" s="550" t="s">
        <v>453</v>
      </c>
      <c r="C65" s="550"/>
      <c r="D65" s="550"/>
      <c r="E65" s="89" t="s">
        <v>1026</v>
      </c>
    </row>
    <row r="66" spans="1:6" ht="9.75" customHeight="1" x14ac:dyDescent="0.25"/>
    <row r="67" spans="1:6" x14ac:dyDescent="0.25">
      <c r="A67" s="299" t="s">
        <v>376</v>
      </c>
      <c r="B67" s="445" t="s">
        <v>454</v>
      </c>
      <c r="C67" s="445"/>
      <c r="D67" s="445"/>
      <c r="E67" s="445"/>
      <c r="F67" s="309"/>
    </row>
    <row r="68" spans="1:6" ht="9.75" customHeight="1" x14ac:dyDescent="0.25">
      <c r="B68" s="291"/>
      <c r="C68" s="54"/>
      <c r="D68" s="291"/>
      <c r="E68" s="291"/>
      <c r="F68" s="31"/>
    </row>
    <row r="69" spans="1:6" ht="40.5" customHeight="1" x14ac:dyDescent="0.25">
      <c r="A69" s="299" t="s">
        <v>376</v>
      </c>
      <c r="B69" s="445" t="s">
        <v>455</v>
      </c>
      <c r="C69" s="445"/>
      <c r="D69" s="445"/>
      <c r="E69" s="445"/>
      <c r="F69" s="310"/>
    </row>
    <row r="70" spans="1:6" ht="9.75" customHeight="1" x14ac:dyDescent="0.25">
      <c r="F70" s="134"/>
    </row>
    <row r="71" spans="1:6" ht="25.5" customHeight="1" x14ac:dyDescent="0.25">
      <c r="A71" s="299" t="s">
        <v>376</v>
      </c>
      <c r="B71" s="445" t="s">
        <v>847</v>
      </c>
      <c r="C71" s="445"/>
      <c r="D71" s="445"/>
      <c r="E71" s="445"/>
      <c r="F71" s="310"/>
    </row>
    <row r="72" spans="1:6" ht="9.75" customHeight="1" x14ac:dyDescent="0.25">
      <c r="A72" s="299"/>
      <c r="B72" s="292"/>
      <c r="C72" s="292"/>
      <c r="D72" s="292"/>
      <c r="E72" s="292"/>
      <c r="F72" s="124"/>
    </row>
    <row r="73" spans="1:6" ht="16.5" customHeight="1" x14ac:dyDescent="0.25">
      <c r="A73" s="299" t="s">
        <v>377</v>
      </c>
      <c r="B73" s="605" t="s">
        <v>917</v>
      </c>
      <c r="C73" s="605"/>
      <c r="D73" s="605"/>
      <c r="E73" s="605"/>
      <c r="F73" s="605"/>
    </row>
    <row r="74" spans="1:6" ht="15" customHeight="1" x14ac:dyDescent="0.25">
      <c r="A74" s="299"/>
      <c r="B74" s="604" t="s">
        <v>918</v>
      </c>
      <c r="C74" s="486"/>
      <c r="D74" s="487"/>
      <c r="E74" s="311"/>
    </row>
    <row r="75" spans="1:6" ht="12.75" customHeight="1" x14ac:dyDescent="0.25">
      <c r="A75" s="299"/>
      <c r="B75" s="604" t="s">
        <v>218</v>
      </c>
      <c r="C75" s="486"/>
      <c r="D75" s="487"/>
      <c r="E75" s="311"/>
    </row>
    <row r="76" spans="1:6" x14ac:dyDescent="0.25">
      <c r="A76" s="299"/>
      <c r="B76" s="629" t="s">
        <v>695</v>
      </c>
      <c r="C76" s="537"/>
      <c r="D76" s="464"/>
      <c r="E76" s="311"/>
    </row>
    <row r="77" spans="1:6" x14ac:dyDescent="0.25">
      <c r="A77" s="299"/>
      <c r="B77" s="629" t="s">
        <v>696</v>
      </c>
      <c r="C77" s="537"/>
      <c r="D77" s="464"/>
      <c r="E77" s="311"/>
    </row>
    <row r="78" spans="1:6" x14ac:dyDescent="0.25">
      <c r="A78" s="299"/>
      <c r="B78" s="592" t="s">
        <v>56</v>
      </c>
      <c r="C78" s="481"/>
      <c r="D78" s="593"/>
      <c r="E78" s="311"/>
    </row>
    <row r="79" spans="1:6" x14ac:dyDescent="0.25">
      <c r="A79" s="299"/>
      <c r="B79" s="521"/>
      <c r="C79" s="440"/>
      <c r="D79" s="440"/>
      <c r="E79" s="67"/>
    </row>
    <row r="80" spans="1:6" ht="9.75" customHeight="1" x14ac:dyDescent="0.25"/>
    <row r="81" spans="1:6" ht="15.6" x14ac:dyDescent="0.25">
      <c r="B81" s="36" t="s">
        <v>215</v>
      </c>
    </row>
    <row r="82" spans="1:6" ht="7.5" customHeight="1" x14ac:dyDescent="0.25">
      <c r="B82" s="36"/>
    </row>
    <row r="83" spans="1:6" x14ac:dyDescent="0.25">
      <c r="A83" s="299" t="s">
        <v>378</v>
      </c>
      <c r="B83" s="605" t="s">
        <v>848</v>
      </c>
      <c r="C83" s="605"/>
      <c r="D83" s="605"/>
      <c r="E83" s="605"/>
      <c r="F83" s="605"/>
    </row>
    <row r="84" spans="1:6" ht="12.75" customHeight="1" x14ac:dyDescent="0.25">
      <c r="A84" s="299"/>
      <c r="B84" s="604" t="s">
        <v>216</v>
      </c>
      <c r="C84" s="486"/>
      <c r="D84" s="487"/>
      <c r="E84" s="372" t="s">
        <v>1021</v>
      </c>
    </row>
    <row r="85" spans="1:6" ht="12.75" customHeight="1" x14ac:dyDescent="0.25">
      <c r="A85" s="299"/>
      <c r="B85" s="604" t="s">
        <v>217</v>
      </c>
      <c r="C85" s="486"/>
      <c r="D85" s="487"/>
      <c r="E85" s="372"/>
    </row>
    <row r="86" spans="1:6" x14ac:dyDescent="0.25">
      <c r="A86" s="299"/>
      <c r="B86" s="604" t="s">
        <v>218</v>
      </c>
      <c r="C86" s="486"/>
      <c r="D86" s="487"/>
      <c r="E86" s="372"/>
    </row>
    <row r="87" spans="1:6" x14ac:dyDescent="0.25">
      <c r="A87" s="299"/>
      <c r="B87" s="604" t="s">
        <v>219</v>
      </c>
      <c r="C87" s="486"/>
      <c r="D87" s="487"/>
      <c r="E87" s="372" t="s">
        <v>1021</v>
      </c>
    </row>
    <row r="88" spans="1:6" x14ac:dyDescent="0.25">
      <c r="A88" s="299"/>
      <c r="B88" s="629" t="s">
        <v>697</v>
      </c>
      <c r="C88" s="537"/>
      <c r="D88" s="464"/>
      <c r="E88" s="372"/>
    </row>
    <row r="89" spans="1:6" x14ac:dyDescent="0.25">
      <c r="A89" s="299"/>
      <c r="B89" s="604" t="s">
        <v>220</v>
      </c>
      <c r="C89" s="486"/>
      <c r="D89" s="487"/>
      <c r="E89" s="372"/>
    </row>
    <row r="90" spans="1:6" x14ac:dyDescent="0.25">
      <c r="A90" s="299"/>
      <c r="B90" s="592" t="s">
        <v>56</v>
      </c>
      <c r="C90" s="481"/>
      <c r="D90" s="593"/>
      <c r="E90" s="417"/>
    </row>
    <row r="91" spans="1:6" x14ac:dyDescent="0.25">
      <c r="A91" s="299"/>
      <c r="B91" s="521"/>
      <c r="C91" s="440"/>
      <c r="D91" s="440"/>
      <c r="E91" s="67"/>
    </row>
    <row r="92" spans="1:6" ht="8.25" customHeight="1" x14ac:dyDescent="0.25"/>
    <row r="93" spans="1:6" x14ac:dyDescent="0.25">
      <c r="A93" s="299" t="s">
        <v>379</v>
      </c>
      <c r="B93" s="561" t="s">
        <v>221</v>
      </c>
      <c r="C93" s="561"/>
      <c r="D93" s="561"/>
      <c r="E93" s="561"/>
      <c r="F93" s="561"/>
    </row>
    <row r="94" spans="1:6" x14ac:dyDescent="0.25">
      <c r="A94" s="299"/>
      <c r="B94" s="550" t="s">
        <v>222</v>
      </c>
      <c r="C94" s="550"/>
      <c r="D94" s="550"/>
      <c r="E94" s="391">
        <v>40617</v>
      </c>
      <c r="F94" s="135"/>
    </row>
    <row r="95" spans="1:6" x14ac:dyDescent="0.25">
      <c r="A95" s="299"/>
      <c r="B95" s="550" t="s">
        <v>223</v>
      </c>
      <c r="C95" s="550"/>
      <c r="D95" s="550"/>
      <c r="E95" s="391" t="s">
        <v>1026</v>
      </c>
      <c r="F95" s="47"/>
    </row>
    <row r="96" spans="1:6" x14ac:dyDescent="0.25">
      <c r="A96" s="299"/>
      <c r="B96" s="445" t="s">
        <v>224</v>
      </c>
      <c r="C96" s="445"/>
      <c r="D96" s="445"/>
      <c r="E96" s="340" t="s">
        <v>1021</v>
      </c>
      <c r="F96" s="47"/>
    </row>
    <row r="97" spans="1:6" x14ac:dyDescent="0.25"/>
    <row r="98" spans="1:6" ht="15" customHeight="1" x14ac:dyDescent="0.25">
      <c r="A98" s="299" t="s">
        <v>380</v>
      </c>
      <c r="B98" s="605" t="s">
        <v>920</v>
      </c>
      <c r="C98" s="605"/>
      <c r="D98" s="605"/>
      <c r="E98" s="605"/>
      <c r="F98" s="605"/>
    </row>
    <row r="99" spans="1:6" x14ac:dyDescent="0.25">
      <c r="A99" s="299"/>
      <c r="B99" s="293" t="s">
        <v>546</v>
      </c>
      <c r="C99" s="550" t="s">
        <v>919</v>
      </c>
      <c r="D99" s="550"/>
      <c r="E99" s="391">
        <v>40632</v>
      </c>
      <c r="F99" s="136"/>
    </row>
    <row r="100" spans="1:6" ht="12.75" customHeight="1" x14ac:dyDescent="0.25">
      <c r="A100" s="299"/>
      <c r="B100" s="519"/>
      <c r="C100" s="519"/>
      <c r="D100" s="418" t="s">
        <v>518</v>
      </c>
      <c r="E100" s="357" t="s">
        <v>519</v>
      </c>
      <c r="F100" s="136"/>
    </row>
    <row r="101" spans="1:6" x14ac:dyDescent="0.25">
      <c r="A101" s="299"/>
      <c r="B101" s="137" t="s">
        <v>549</v>
      </c>
      <c r="C101" s="77" t="s">
        <v>921</v>
      </c>
      <c r="D101" s="340" t="s">
        <v>1021</v>
      </c>
      <c r="E101" s="305"/>
      <c r="F101" s="136"/>
    </row>
    <row r="102" spans="1:6" x14ac:dyDescent="0.25">
      <c r="A102" s="299"/>
      <c r="B102" s="138"/>
      <c r="C102" s="77" t="s">
        <v>922</v>
      </c>
      <c r="D102" s="419">
        <v>40634</v>
      </c>
    </row>
    <row r="103" spans="1:6" ht="8.25" customHeight="1" x14ac:dyDescent="0.25"/>
    <row r="104" spans="1:6" x14ac:dyDescent="0.25">
      <c r="A104" s="299" t="s">
        <v>381</v>
      </c>
      <c r="B104" s="561" t="s">
        <v>923</v>
      </c>
      <c r="C104" s="561"/>
    </row>
    <row r="105" spans="1:6" x14ac:dyDescent="0.25">
      <c r="A105" s="299"/>
      <c r="B105" s="550" t="s">
        <v>924</v>
      </c>
      <c r="C105" s="550"/>
      <c r="D105" s="303"/>
    </row>
    <row r="106" spans="1:6" x14ac:dyDescent="0.25">
      <c r="A106" s="299"/>
      <c r="B106" s="550" t="s">
        <v>925</v>
      </c>
      <c r="C106" s="550"/>
      <c r="D106" s="382">
        <v>6</v>
      </c>
    </row>
    <row r="107" spans="1:6" x14ac:dyDescent="0.25"/>
    <row r="108" spans="1:6" ht="15.6" x14ac:dyDescent="0.25">
      <c r="B108" s="36" t="s">
        <v>101</v>
      </c>
    </row>
    <row r="109" spans="1:6" x14ac:dyDescent="0.25">
      <c r="A109" s="301"/>
      <c r="B109" s="312" t="s">
        <v>849</v>
      </c>
      <c r="C109" s="313"/>
      <c r="D109" s="313"/>
      <c r="E109" s="313"/>
    </row>
    <row r="110" spans="1:6" x14ac:dyDescent="0.25">
      <c r="A110" s="299" t="s">
        <v>382</v>
      </c>
      <c r="B110" s="630" t="s">
        <v>102</v>
      </c>
      <c r="C110" s="630"/>
    </row>
    <row r="111" spans="1:6" ht="12.75" customHeight="1" x14ac:dyDescent="0.25">
      <c r="A111" s="299"/>
      <c r="B111" s="522" t="s">
        <v>103</v>
      </c>
      <c r="C111" s="522"/>
      <c r="D111" s="522"/>
    </row>
    <row r="112" spans="1:6" x14ac:dyDescent="0.25">
      <c r="A112" s="299"/>
      <c r="B112" s="550" t="s">
        <v>104</v>
      </c>
      <c r="C112" s="550"/>
      <c r="D112" s="506"/>
      <c r="E112" s="420" t="s">
        <v>1021</v>
      </c>
    </row>
    <row r="113" spans="1:5" x14ac:dyDescent="0.25">
      <c r="A113" s="299"/>
      <c r="B113" s="550" t="s">
        <v>105</v>
      </c>
      <c r="C113" s="550"/>
      <c r="D113" s="550"/>
      <c r="E113" s="420" t="s">
        <v>1021</v>
      </c>
    </row>
    <row r="114" spans="1:5" x14ac:dyDescent="0.25">
      <c r="A114" s="299"/>
      <c r="B114" s="550" t="s">
        <v>106</v>
      </c>
      <c r="C114" s="550"/>
      <c r="D114" s="550"/>
      <c r="E114" s="420" t="s">
        <v>1021</v>
      </c>
    </row>
    <row r="115" spans="1:5" x14ac:dyDescent="0.25">
      <c r="A115" s="299"/>
      <c r="B115" s="550" t="s">
        <v>107</v>
      </c>
      <c r="C115" s="550"/>
      <c r="D115" s="550"/>
      <c r="E115" s="420" t="s">
        <v>1021</v>
      </c>
    </row>
    <row r="116" spans="1:5" x14ac:dyDescent="0.25">
      <c r="A116" s="299"/>
      <c r="B116" s="550" t="s">
        <v>782</v>
      </c>
      <c r="C116" s="550"/>
      <c r="D116" s="550"/>
      <c r="E116" s="420" t="s">
        <v>1026</v>
      </c>
    </row>
    <row r="117" spans="1:5" x14ac:dyDescent="0.25">
      <c r="A117" s="299"/>
      <c r="B117" s="550" t="s">
        <v>783</v>
      </c>
      <c r="C117" s="550"/>
      <c r="D117" s="550"/>
      <c r="E117" s="420" t="s">
        <v>1021</v>
      </c>
    </row>
    <row r="118" spans="1:5" x14ac:dyDescent="0.25">
      <c r="A118" s="299"/>
      <c r="B118" s="550" t="s">
        <v>784</v>
      </c>
      <c r="C118" s="550"/>
      <c r="D118" s="550"/>
      <c r="E118" s="420" t="s">
        <v>1026</v>
      </c>
    </row>
    <row r="119" spans="1:5" x14ac:dyDescent="0.25">
      <c r="A119" s="299"/>
      <c r="B119" s="592" t="s">
        <v>56</v>
      </c>
      <c r="C119" s="481"/>
      <c r="D119" s="593"/>
      <c r="E119" s="421"/>
    </row>
    <row r="120" spans="1:5" x14ac:dyDescent="0.25">
      <c r="A120" s="299"/>
      <c r="B120" s="521"/>
      <c r="C120" s="440"/>
      <c r="D120" s="440"/>
      <c r="E120" s="67"/>
    </row>
    <row r="121" spans="1:5" x14ac:dyDescent="0.25"/>
    <row r="122" spans="1:5" ht="12.75" customHeight="1" x14ac:dyDescent="0.25">
      <c r="A122" s="299" t="s">
        <v>383</v>
      </c>
      <c r="B122" s="561" t="s">
        <v>785</v>
      </c>
      <c r="C122" s="561"/>
    </row>
    <row r="123" spans="1:5" x14ac:dyDescent="0.25">
      <c r="A123" s="299"/>
      <c r="B123" s="561" t="s">
        <v>926</v>
      </c>
      <c r="C123" s="553"/>
    </row>
    <row r="124" spans="1:5" x14ac:dyDescent="0.25">
      <c r="A124" s="299"/>
      <c r="B124" s="550" t="s">
        <v>786</v>
      </c>
      <c r="C124" s="550"/>
      <c r="D124" s="550"/>
      <c r="E124" s="340" t="s">
        <v>1021</v>
      </c>
    </row>
    <row r="125" spans="1:5" x14ac:dyDescent="0.25">
      <c r="A125" s="299"/>
      <c r="B125" s="550" t="s">
        <v>787</v>
      </c>
      <c r="C125" s="550"/>
      <c r="D125" s="550"/>
      <c r="E125" s="340" t="s">
        <v>1021</v>
      </c>
    </row>
    <row r="126" spans="1:5" x14ac:dyDescent="0.25">
      <c r="A126" s="299"/>
      <c r="B126" s="550" t="s">
        <v>788</v>
      </c>
      <c r="C126" s="550"/>
      <c r="D126" s="550"/>
      <c r="E126" s="340" t="s">
        <v>1021</v>
      </c>
    </row>
    <row r="127" spans="1:5" x14ac:dyDescent="0.25">
      <c r="A127" s="299"/>
      <c r="B127" s="550" t="s">
        <v>789</v>
      </c>
      <c r="C127" s="550"/>
      <c r="D127" s="550"/>
      <c r="E127" s="340" t="s">
        <v>1021</v>
      </c>
    </row>
    <row r="128" spans="1:5" x14ac:dyDescent="0.25">
      <c r="A128" s="299"/>
      <c r="B128" s="550" t="s">
        <v>456</v>
      </c>
      <c r="C128" s="550"/>
      <c r="D128" s="550"/>
      <c r="E128" s="340" t="s">
        <v>1021</v>
      </c>
    </row>
    <row r="129" spans="1:6" x14ac:dyDescent="0.25">
      <c r="A129" s="299"/>
      <c r="B129" s="550" t="s">
        <v>790</v>
      </c>
      <c r="C129" s="550"/>
      <c r="D129" s="550"/>
      <c r="E129" s="420" t="s">
        <v>1026</v>
      </c>
    </row>
    <row r="130" spans="1:6" x14ac:dyDescent="0.25">
      <c r="A130" s="299"/>
      <c r="B130" s="550" t="s">
        <v>791</v>
      </c>
      <c r="C130" s="550"/>
      <c r="D130" s="550"/>
      <c r="E130" s="420" t="s">
        <v>1026</v>
      </c>
    </row>
    <row r="131" spans="1:6" x14ac:dyDescent="0.25">
      <c r="A131" s="299"/>
      <c r="B131" s="592" t="s">
        <v>56</v>
      </c>
      <c r="C131" s="481"/>
      <c r="D131" s="593"/>
      <c r="E131" s="417"/>
    </row>
    <row r="132" spans="1:6" x14ac:dyDescent="0.25">
      <c r="A132" s="299"/>
      <c r="B132" s="521"/>
      <c r="C132" s="440"/>
      <c r="D132" s="440"/>
      <c r="E132" s="422"/>
    </row>
    <row r="133" spans="1:6" x14ac:dyDescent="0.25"/>
    <row r="134" spans="1:6" ht="12.75" customHeight="1" x14ac:dyDescent="0.25">
      <c r="A134" s="299" t="s">
        <v>384</v>
      </c>
      <c r="B134" s="561" t="s">
        <v>176</v>
      </c>
      <c r="C134" s="553"/>
      <c r="D134" s="553"/>
      <c r="E134" s="553"/>
      <c r="F134" s="553"/>
    </row>
    <row r="135" spans="1:6" x14ac:dyDescent="0.25">
      <c r="A135" s="299"/>
      <c r="B135" s="600"/>
      <c r="C135" s="600"/>
      <c r="D135" s="140" t="s">
        <v>792</v>
      </c>
      <c r="E135" s="140" t="s">
        <v>793</v>
      </c>
    </row>
    <row r="136" spans="1:6" x14ac:dyDescent="0.25">
      <c r="A136" s="299"/>
      <c r="B136" s="601" t="s">
        <v>794</v>
      </c>
      <c r="C136" s="601"/>
      <c r="D136" s="372" t="s">
        <v>1021</v>
      </c>
      <c r="E136" s="372" t="s">
        <v>1021</v>
      </c>
    </row>
    <row r="137" spans="1:6" x14ac:dyDescent="0.25">
      <c r="A137" s="299"/>
      <c r="B137" s="601" t="s">
        <v>795</v>
      </c>
      <c r="C137" s="601"/>
      <c r="D137" s="372" t="s">
        <v>1021</v>
      </c>
      <c r="E137" s="372" t="s">
        <v>1021</v>
      </c>
    </row>
    <row r="138" spans="1:6" x14ac:dyDescent="0.25">
      <c r="A138" s="299"/>
      <c r="B138" s="601" t="s">
        <v>796</v>
      </c>
      <c r="C138" s="601"/>
      <c r="D138" s="372" t="s">
        <v>1021</v>
      </c>
      <c r="E138" s="372" t="s">
        <v>1021</v>
      </c>
    </row>
    <row r="139" spans="1:6" x14ac:dyDescent="0.25">
      <c r="A139" s="299"/>
      <c r="B139" s="601" t="s">
        <v>797</v>
      </c>
      <c r="C139" s="601"/>
      <c r="D139" s="420" t="s">
        <v>1026</v>
      </c>
      <c r="E139" s="420" t="s">
        <v>1026</v>
      </c>
    </row>
    <row r="140" spans="1:6" x14ac:dyDescent="0.25">
      <c r="A140" s="299"/>
      <c r="B140" s="601" t="s">
        <v>798</v>
      </c>
      <c r="C140" s="601"/>
      <c r="D140" s="420" t="s">
        <v>1026</v>
      </c>
      <c r="E140" s="420" t="s">
        <v>1026</v>
      </c>
    </row>
    <row r="141" spans="1:6" x14ac:dyDescent="0.25">
      <c r="A141" s="299"/>
      <c r="B141" s="601" t="s">
        <v>799</v>
      </c>
      <c r="C141" s="601"/>
      <c r="D141" s="420" t="s">
        <v>1026</v>
      </c>
      <c r="E141" s="130"/>
    </row>
    <row r="142" spans="1:6" x14ac:dyDescent="0.25">
      <c r="A142" s="299"/>
      <c r="B142" s="601" t="s">
        <v>800</v>
      </c>
      <c r="C142" s="601"/>
      <c r="D142" s="420" t="s">
        <v>1026</v>
      </c>
      <c r="E142" s="420" t="s">
        <v>1026</v>
      </c>
    </row>
    <row r="143" spans="1:6" x14ac:dyDescent="0.25">
      <c r="A143" s="299"/>
      <c r="B143" s="601" t="s">
        <v>967</v>
      </c>
      <c r="C143" s="601"/>
      <c r="D143" s="420" t="s">
        <v>1026</v>
      </c>
      <c r="E143" s="420" t="s">
        <v>1026</v>
      </c>
    </row>
    <row r="144" spans="1:6" x14ac:dyDescent="0.25">
      <c r="A144" s="299"/>
      <c r="B144" s="601" t="s">
        <v>801</v>
      </c>
      <c r="C144" s="601"/>
      <c r="D144" s="372" t="s">
        <v>1021</v>
      </c>
      <c r="E144" s="420" t="s">
        <v>1026</v>
      </c>
    </row>
    <row r="145" spans="1:5" x14ac:dyDescent="0.25">
      <c r="A145" s="299"/>
      <c r="B145" s="601" t="s">
        <v>802</v>
      </c>
      <c r="C145" s="601"/>
      <c r="D145" s="420" t="s">
        <v>1026</v>
      </c>
      <c r="E145" s="420" t="s">
        <v>1026</v>
      </c>
    </row>
    <row r="146" spans="1:5" x14ac:dyDescent="0.25">
      <c r="A146" s="299"/>
      <c r="B146" s="601" t="s">
        <v>803</v>
      </c>
      <c r="C146" s="601"/>
      <c r="D146" s="420" t="s">
        <v>1026</v>
      </c>
      <c r="E146" s="420" t="s">
        <v>1026</v>
      </c>
    </row>
    <row r="147" spans="1:5" x14ac:dyDescent="0.25"/>
    <row r="148" spans="1:5" ht="52.5" customHeight="1" x14ac:dyDescent="0.25">
      <c r="A148" s="199" t="s">
        <v>617</v>
      </c>
      <c r="B148" s="602" t="s">
        <v>618</v>
      </c>
      <c r="C148" s="603"/>
      <c r="D148" s="603"/>
      <c r="E148" s="603"/>
    </row>
    <row r="149" spans="1:5" x14ac:dyDescent="0.25">
      <c r="B149" s="588"/>
      <c r="C149" s="588"/>
      <c r="D149" s="588"/>
      <c r="E149" s="588"/>
    </row>
    <row r="150" spans="1:5" x14ac:dyDescent="0.25">
      <c r="B150" s="588"/>
      <c r="C150" s="588"/>
      <c r="D150" s="588"/>
      <c r="E150" s="588"/>
    </row>
    <row r="151" spans="1:5" ht="55.5" customHeight="1" x14ac:dyDescent="0.25">
      <c r="B151" s="588"/>
      <c r="C151" s="588"/>
      <c r="D151" s="588"/>
      <c r="E151" s="588"/>
    </row>
    <row r="152" spans="1:5" x14ac:dyDescent="0.25">
      <c r="B152" s="588"/>
      <c r="C152" s="588"/>
      <c r="D152" s="588"/>
      <c r="E152" s="588"/>
    </row>
    <row r="153" spans="1:5" x14ac:dyDescent="0.25"/>
    <row r="154" spans="1:5" x14ac:dyDescent="0.25"/>
    <row r="155" spans="1:5" x14ac:dyDescent="0.25"/>
    <row r="156" spans="1:5" x14ac:dyDescent="0.25"/>
    <row r="157" spans="1:5" x14ac:dyDescent="0.25"/>
    <row r="158" spans="1:5" x14ac:dyDescent="0.25"/>
    <row r="159" spans="1:5" x14ac:dyDescent="0.25"/>
  </sheetData>
  <mergeCells count="103">
    <mergeCell ref="B143:C143"/>
    <mergeCell ref="B144:C144"/>
    <mergeCell ref="B145:C145"/>
    <mergeCell ref="B146:C146"/>
    <mergeCell ref="B87:D87"/>
    <mergeCell ref="B77:D77"/>
    <mergeCell ref="B78:D78"/>
    <mergeCell ref="B71:E71"/>
    <mergeCell ref="B76:D76"/>
    <mergeCell ref="B124:D124"/>
    <mergeCell ref="B125:D125"/>
    <mergeCell ref="B126:D126"/>
    <mergeCell ref="B134:F134"/>
    <mergeCell ref="B88:D88"/>
    <mergeCell ref="B79:D79"/>
    <mergeCell ref="B106:C106"/>
    <mergeCell ref="B119:D119"/>
    <mergeCell ref="B120:D120"/>
    <mergeCell ref="B118:D118"/>
    <mergeCell ref="C99:D99"/>
    <mergeCell ref="B100:C100"/>
    <mergeCell ref="B104:C104"/>
    <mergeCell ref="B105:C105"/>
    <mergeCell ref="B110:C110"/>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142:C142"/>
    <mergeCell ref="B29:D29"/>
    <mergeCell ref="B31:F31"/>
    <mergeCell ref="B47:F47"/>
    <mergeCell ref="B58:E58"/>
    <mergeCell ref="B62:F62"/>
    <mergeCell ref="B69:E69"/>
    <mergeCell ref="B96:D96"/>
    <mergeCell ref="B139:C139"/>
    <mergeCell ref="B140:C140"/>
    <mergeCell ref="B141:C141"/>
    <mergeCell ref="B65:D65"/>
    <mergeCell ref="B86:D86"/>
    <mergeCell ref="B59:E59"/>
    <mergeCell ref="B138:C138"/>
    <mergeCell ref="B91:D91"/>
    <mergeCell ref="B89:D89"/>
    <mergeCell ref="B90:D90"/>
    <mergeCell ref="B117:D117"/>
    <mergeCell ref="B122:C122"/>
    <mergeCell ref="B123:C123"/>
    <mergeCell ref="B111:D111"/>
    <mergeCell ref="B112:D112"/>
    <mergeCell ref="C54:F54"/>
    <mergeCell ref="B56:E56"/>
    <mergeCell ref="B57:E57"/>
    <mergeCell ref="B61:F61"/>
    <mergeCell ref="B63:D63"/>
    <mergeCell ref="B64:D64"/>
    <mergeCell ref="B67:E67"/>
    <mergeCell ref="B73:F73"/>
    <mergeCell ref="B135:C135"/>
    <mergeCell ref="B136:C136"/>
    <mergeCell ref="B137:C137"/>
    <mergeCell ref="B148:E148"/>
    <mergeCell ref="B149:E152"/>
    <mergeCell ref="B74:D74"/>
    <mergeCell ref="B75:D75"/>
    <mergeCell ref="B83:F83"/>
    <mergeCell ref="B84:D84"/>
    <mergeCell ref="B85:D85"/>
    <mergeCell ref="B93:F93"/>
    <mergeCell ref="B94:D94"/>
    <mergeCell ref="B95:D95"/>
    <mergeCell ref="B98:F98"/>
    <mergeCell ref="B113:D113"/>
    <mergeCell ref="B114:D114"/>
    <mergeCell ref="B115:D115"/>
    <mergeCell ref="B116:D116"/>
    <mergeCell ref="B127:D127"/>
    <mergeCell ref="B128:D128"/>
    <mergeCell ref="B129:D129"/>
    <mergeCell ref="B130:D130"/>
    <mergeCell ref="B131:D131"/>
    <mergeCell ref="B132:D132"/>
  </mergeCells>
  <phoneticPr fontId="0" type="noConversion"/>
  <pageMargins left="0.75" right="0.75" top="1" bottom="1" header="0.5" footer="0.5"/>
  <pageSetup orientation="portrait" r:id="rId1"/>
  <headerFooter alignWithMargins="0">
    <oddHeader>&amp;CCommon Data Set 2011-2012</oddHeader>
    <oddFooter>&amp;A&amp;RPage &amp;P</oddFoot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Index sheet</vt:lpstr>
      <vt:lpstr>CDS-A</vt:lpstr>
      <vt:lpstr>CDS-B</vt:lpstr>
      <vt:lpstr>CDS-C</vt:lpstr>
      <vt:lpstr>CDS-D</vt:lpstr>
      <vt:lpstr>CDS-E</vt:lpstr>
      <vt:lpstr>CDS-F</vt:lpstr>
      <vt:lpstr>CDS-G</vt:lpstr>
      <vt:lpstr>CDS-H</vt:lpstr>
      <vt:lpstr>CDS-I</vt:lpstr>
      <vt:lpstr>CDS-J</vt:lpstr>
      <vt:lpstr>CDS Definitions</vt:lpstr>
      <vt:lpstr>CDS-CHANGES</vt:lpstr>
      <vt:lpstr>___INDEX_SHEET___ASAP_Utilities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Carlos Aponte</cp:lastModifiedBy>
  <cp:lastPrinted>2012-01-26T16:59:54Z</cp:lastPrinted>
  <dcterms:created xsi:type="dcterms:W3CDTF">2001-06-11T17:38:48Z</dcterms:created>
  <dcterms:modified xsi:type="dcterms:W3CDTF">2016-11-18T15:46:29Z</dcterms:modified>
  <cp:contentStatus/>
</cp:coreProperties>
</file>